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neDrive\Documentos\CAPACITACIONES\IUE\"/>
    </mc:Choice>
  </mc:AlternateContent>
  <xr:revisionPtr revIDLastSave="0" documentId="13_ncr:1_{79687610-FEB8-47AF-B679-99209DC7FEAD}" xr6:coauthVersionLast="45" xr6:coauthVersionMax="45" xr10:uidLastSave="{00000000-0000-0000-0000-000000000000}"/>
  <bookViews>
    <workbookView xWindow="-120" yWindow="-120" windowWidth="29040" windowHeight="15840" xr2:uid="{0CE00184-9CCC-4EE2-80B3-B04C1E10CD88}"/>
  </bookViews>
  <sheets>
    <sheet name="Parcial" sheetId="3" r:id="rId1"/>
    <sheet name="Mayores PAC41" sheetId="4" r:id="rId2"/>
    <sheet name="Hoja1" sheetId="1" r:id="rId3"/>
    <sheet name="Hoja2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7" i="4" l="1"/>
  <c r="C39" i="4"/>
  <c r="B39" i="4"/>
  <c r="B38" i="4"/>
  <c r="C38" i="4" s="1"/>
  <c r="C42" i="4"/>
  <c r="B42" i="4"/>
  <c r="B21" i="4"/>
  <c r="B20" i="4"/>
  <c r="C20" i="4"/>
  <c r="C17" i="4"/>
  <c r="B17" i="4"/>
  <c r="C16" i="4"/>
  <c r="B16" i="4"/>
  <c r="C15" i="4"/>
  <c r="B15" i="4"/>
  <c r="P29" i="3"/>
  <c r="Q29" i="3"/>
  <c r="E28" i="4"/>
  <c r="C28" i="4"/>
  <c r="K65" i="3"/>
  <c r="K59" i="3"/>
  <c r="J60" i="3" s="1"/>
  <c r="K61" i="3" s="1"/>
  <c r="C27" i="4" s="1"/>
  <c r="E27" i="4" s="1"/>
  <c r="F39" i="4" s="1"/>
  <c r="F37" i="4"/>
  <c r="E25" i="4"/>
  <c r="F25" i="4"/>
  <c r="B25" i="4"/>
  <c r="K53" i="3"/>
  <c r="J54" i="3" s="1"/>
  <c r="K55" i="3" s="1"/>
  <c r="C26" i="4" s="1"/>
  <c r="F38" i="4" s="1"/>
  <c r="K47" i="3"/>
  <c r="J48" i="3" s="1"/>
  <c r="K49" i="3" s="1"/>
  <c r="C25" i="4" s="1"/>
  <c r="F33" i="4"/>
  <c r="B33" i="4"/>
  <c r="F19" i="4"/>
  <c r="C5" i="4"/>
  <c r="E5" i="4" s="1"/>
  <c r="F17" i="4" s="1"/>
  <c r="J41" i="3"/>
  <c r="K40" i="3"/>
  <c r="C4" i="4"/>
  <c r="K33" i="3"/>
  <c r="J34" i="3"/>
  <c r="K35" i="3"/>
  <c r="F15" i="4"/>
  <c r="E3" i="4"/>
  <c r="C3" i="4"/>
  <c r="F3" i="4"/>
  <c r="F11" i="4" s="1"/>
  <c r="B3" i="4"/>
  <c r="B11" i="4" s="1"/>
  <c r="K29" i="3"/>
  <c r="J28" i="3"/>
  <c r="J26" i="3"/>
  <c r="K27" i="3"/>
  <c r="K23" i="3"/>
  <c r="K20" i="3"/>
  <c r="J19" i="3"/>
  <c r="B43" i="4" l="1"/>
  <c r="C33" i="4"/>
  <c r="C34" i="4" s="1"/>
  <c r="F41" i="4"/>
  <c r="E26" i="4"/>
  <c r="E33" i="4" s="1"/>
  <c r="E34" i="4" s="1"/>
  <c r="C11" i="4"/>
  <c r="C12" i="4" s="1"/>
  <c r="E4" i="4"/>
  <c r="E11" i="4" s="1"/>
  <c r="F16" i="4"/>
  <c r="K42" i="3"/>
  <c r="E32" i="3"/>
  <c r="E31" i="3"/>
  <c r="E23" i="3"/>
  <c r="D74" i="3"/>
  <c r="E75" i="3" s="1"/>
  <c r="E71" i="3"/>
  <c r="E67" i="3"/>
  <c r="E63" i="3"/>
  <c r="E59" i="3"/>
  <c r="E55" i="3"/>
  <c r="E51" i="3"/>
  <c r="E47" i="3"/>
  <c r="E37" i="3"/>
  <c r="B27" i="3"/>
  <c r="B31" i="3" s="1"/>
  <c r="B36" i="3" s="1"/>
  <c r="B47" i="3" s="1"/>
  <c r="B51" i="3" s="1"/>
  <c r="B55" i="3" s="1"/>
  <c r="B59" i="3" s="1"/>
  <c r="B63" i="3" s="1"/>
  <c r="B67" i="3" s="1"/>
  <c r="B71" i="3" s="1"/>
  <c r="B75" i="3" s="1"/>
  <c r="D26" i="3"/>
  <c r="E27" i="3" s="1"/>
  <c r="E20" i="3"/>
  <c r="D10" i="3"/>
  <c r="E11" i="3" s="1"/>
  <c r="E16" i="3" s="1"/>
  <c r="E4" i="3"/>
  <c r="E3" i="3"/>
  <c r="J10" i="3" s="1"/>
  <c r="D70" i="1"/>
  <c r="E71" i="1" s="1"/>
  <c r="B71" i="1"/>
  <c r="C22" i="2"/>
  <c r="B67" i="1"/>
  <c r="E67" i="1"/>
  <c r="C21" i="2"/>
  <c r="C20" i="2"/>
  <c r="C19" i="2"/>
  <c r="C18" i="2"/>
  <c r="C17" i="2"/>
  <c r="C16" i="2"/>
  <c r="E63" i="1"/>
  <c r="B63" i="1"/>
  <c r="E59" i="1"/>
  <c r="B59" i="1"/>
  <c r="E55" i="1"/>
  <c r="B55" i="1"/>
  <c r="E51" i="1"/>
  <c r="B43" i="1"/>
  <c r="B47" i="1" s="1"/>
  <c r="B51" i="1" s="1"/>
  <c r="E47" i="1"/>
  <c r="E43" i="1"/>
  <c r="E33" i="1"/>
  <c r="C5" i="2"/>
  <c r="E28" i="1"/>
  <c r="C4" i="2" s="1"/>
  <c r="B24" i="1"/>
  <c r="B28" i="1" s="1"/>
  <c r="B32" i="1" s="1"/>
  <c r="D23" i="1"/>
  <c r="E24" i="1" s="1"/>
  <c r="C3" i="2" s="1"/>
  <c r="E20" i="1"/>
  <c r="D10" i="1"/>
  <c r="E11" i="1" s="1"/>
  <c r="D15" i="1" s="1"/>
  <c r="E16" i="1" s="1"/>
  <c r="E4" i="1"/>
  <c r="E3" i="1"/>
  <c r="J10" i="1" s="1"/>
  <c r="J15" i="3" l="1"/>
  <c r="K11" i="3"/>
  <c r="K16" i="3" s="1"/>
  <c r="C11" i="2"/>
  <c r="B3" i="2"/>
  <c r="K11" i="1"/>
  <c r="K16" i="1" s="1"/>
  <c r="J15" i="1"/>
  <c r="B11" i="2" l="1"/>
  <c r="B16" i="2"/>
  <c r="B24" i="2" s="1"/>
  <c r="C12" i="2"/>
  <c r="C24" i="2" l="1"/>
  <c r="C25" i="2" s="1"/>
</calcChain>
</file>

<file path=xl/sharedStrings.xml><?xml version="1.0" encoding="utf-8"?>
<sst xmlns="http://schemas.openxmlformats.org/spreadsheetml/2006/main" count="283" uniqueCount="42">
  <si>
    <t xml:space="preserve">Pagamos </t>
  </si>
  <si>
    <t>Pago IUE</t>
  </si>
  <si>
    <t>Para recibir el beneficio</t>
  </si>
  <si>
    <t>IUE</t>
  </si>
  <si>
    <t>IMPORTE PAGADO</t>
  </si>
  <si>
    <t>&lt;== Importe a Compensar</t>
  </si>
  <si>
    <t>1 : 1.2</t>
  </si>
  <si>
    <t>Resto</t>
  </si>
  <si>
    <t>Graco - Prico</t>
  </si>
  <si>
    <t>1 : 1.1</t>
  </si>
  <si>
    <t>ASPECTO CLAVE</t>
  </si>
  <si>
    <t>===&gt;</t>
  </si>
  <si>
    <t>Forma de registro de la Provision del IUE</t>
  </si>
  <si>
    <t>Metodo 1:</t>
  </si>
  <si>
    <t>IUE por Compensar</t>
  </si>
  <si>
    <t>IUE por Pagar</t>
  </si>
  <si>
    <t xml:space="preserve"> - x -</t>
  </si>
  <si>
    <t>Metodo 2:</t>
  </si>
  <si>
    <t>Activo - Pasivo</t>
  </si>
  <si>
    <t>IUE Gasto</t>
  </si>
  <si>
    <t>Gasto IUE</t>
  </si>
  <si>
    <t>Bancos</t>
  </si>
  <si>
    <t>COMPENSACION ==&gt; PAC 41</t>
  </si>
  <si>
    <t>A</t>
  </si>
  <si>
    <t>P</t>
  </si>
  <si>
    <t>G</t>
  </si>
  <si>
    <t>IT Gasto</t>
  </si>
  <si>
    <t>IT por Pagar</t>
  </si>
  <si>
    <t>COMPENSACION ==&gt; Activo/Pasivo</t>
  </si>
  <si>
    <t>Caso de No compensacion</t>
  </si>
  <si>
    <t>E</t>
  </si>
  <si>
    <t>IT pagado por Anticipado</t>
  </si>
  <si>
    <t>Ing. Diferido por Comp Trib.</t>
  </si>
  <si>
    <t>I</t>
  </si>
  <si>
    <t>Ingreso por Compensacion Tributaria</t>
  </si>
  <si>
    <t>ACTIVO</t>
  </si>
  <si>
    <t>PASIVO</t>
  </si>
  <si>
    <t>INGRESO</t>
  </si>
  <si>
    <t>Caso de No terminar de compensar</t>
  </si>
  <si>
    <t>(G)</t>
  </si>
  <si>
    <t>GASTO</t>
  </si>
  <si>
    <t>COMPENSACION ==&gt; Activo/Pasivo (Esquema 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</si>
</sst>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14" fontId="0" fillId="0" borderId="0" xfId="0" applyNumberFormat="1"/>
    <xf numFmtId="3" fontId="0" fillId="0" borderId="0" xfId="0" applyNumberFormat="1"/>
    <xf numFmtId="3" fontId="0" fillId="0" borderId="0" xfId="0" quotePrefix="1" applyNumberFormat="1"/>
    <xf numFmtId="3" fontId="0" fillId="2" borderId="0" xfId="0" applyNumberFormat="1" applyFill="1"/>
    <xf numFmtId="0" fontId="0" fillId="0" borderId="0" xfId="0" quotePrefix="1"/>
    <xf numFmtId="0" fontId="1" fillId="3" borderId="0" xfId="0" applyFont="1" applyFill="1"/>
    <xf numFmtId="0" fontId="1" fillId="3" borderId="0" xfId="0" quotePrefix="1" applyFont="1" applyFill="1"/>
    <xf numFmtId="3" fontId="1" fillId="3" borderId="0" xfId="0" applyNumberFormat="1" applyFont="1" applyFill="1"/>
    <xf numFmtId="14" fontId="1" fillId="3" borderId="0" xfId="0" applyNumberFormat="1" applyFont="1" applyFill="1"/>
    <xf numFmtId="0" fontId="0" fillId="4" borderId="0" xfId="0" applyFill="1"/>
    <xf numFmtId="14" fontId="0" fillId="4" borderId="0" xfId="0" applyNumberFormat="1" applyFill="1"/>
    <xf numFmtId="3" fontId="0" fillId="4" borderId="0" xfId="0" applyNumberFormat="1" applyFill="1"/>
    <xf numFmtId="0" fontId="0" fillId="0" borderId="0" xfId="0" applyAlignment="1">
      <alignment horizontal="left" indent="3"/>
    </xf>
    <xf numFmtId="0" fontId="2" fillId="0" borderId="0" xfId="0" applyFont="1"/>
    <xf numFmtId="3" fontId="0" fillId="5" borderId="0" xfId="0" applyNumberFormat="1" applyFill="1"/>
    <xf numFmtId="0" fontId="0" fillId="5" borderId="0" xfId="0" applyFill="1"/>
    <xf numFmtId="0" fontId="0" fillId="2" borderId="0" xfId="0" applyFill="1"/>
    <xf numFmtId="0" fontId="0" fillId="0" borderId="0" xfId="0" applyAlignment="1">
      <alignment horizontal="center"/>
    </xf>
    <xf numFmtId="0" fontId="0" fillId="6" borderId="0" xfId="0" applyFill="1"/>
    <xf numFmtId="3" fontId="0" fillId="6" borderId="0" xfId="0" applyNumberFormat="1" applyFill="1"/>
    <xf numFmtId="0" fontId="0" fillId="6" borderId="0" xfId="0" applyFill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3" xfId="0" applyBorder="1"/>
    <xf numFmtId="3" fontId="0" fillId="0" borderId="2" xfId="0" applyNumberFormat="1" applyBorder="1"/>
    <xf numFmtId="3" fontId="0" fillId="0" borderId="3" xfId="0" applyNumberFormat="1" applyBorder="1"/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7" borderId="0" xfId="0" applyFill="1"/>
    <xf numFmtId="3" fontId="0" fillId="7" borderId="0" xfId="0" applyNumberFormat="1" applyFill="1"/>
    <xf numFmtId="14" fontId="0" fillId="7" borderId="0" xfId="0" applyNumberFormat="1" applyFill="1"/>
    <xf numFmtId="0" fontId="0" fillId="7" borderId="0" xfId="0" quotePrefix="1" applyFill="1"/>
    <xf numFmtId="0" fontId="0" fillId="7" borderId="0" xfId="0" applyFill="1" applyAlignment="1">
      <alignment horizontal="left" indent="3"/>
    </xf>
    <xf numFmtId="3" fontId="4" fillId="0" borderId="0" xfId="0" applyNumberFormat="1" applyFont="1"/>
    <xf numFmtId="3" fontId="5" fillId="0" borderId="0" xfId="0" applyNumberFormat="1" applyFont="1"/>
    <xf numFmtId="0" fontId="5" fillId="0" borderId="0" xfId="0" applyFont="1"/>
    <xf numFmtId="0" fontId="0" fillId="4" borderId="0" xfId="0" applyFill="1" applyAlignment="1">
      <alignment horizontal="center"/>
    </xf>
    <xf numFmtId="0" fontId="0" fillId="4" borderId="0" xfId="0" applyFill="1" applyAlignment="1">
      <alignment horizontal="left" indent="3"/>
    </xf>
    <xf numFmtId="3" fontId="0" fillId="4" borderId="2" xfId="0" applyNumberFormat="1" applyFill="1" applyBorder="1"/>
    <xf numFmtId="3" fontId="0" fillId="4" borderId="3" xfId="0" applyNumberFormat="1" applyFill="1" applyBorder="1"/>
    <xf numFmtId="0" fontId="0" fillId="4" borderId="3" xfId="0" applyFill="1" applyBorder="1"/>
    <xf numFmtId="3" fontId="4" fillId="4" borderId="0" xfId="0" applyNumberFormat="1" applyFont="1" applyFill="1"/>
    <xf numFmtId="3" fontId="3" fillId="2" borderId="0" xfId="0" applyNumberFormat="1" applyFont="1" applyFill="1"/>
    <xf numFmtId="3" fontId="5" fillId="2" borderId="0" xfId="0" applyNumberFormat="1" applyFont="1" applyFill="1"/>
    <xf numFmtId="0" fontId="0" fillId="6" borderId="0" xfId="0" applyFill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0" fontId="0" fillId="4" borderId="0" xfId="0" applyFill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FB67A-97A1-4C34-BDF7-E1BCD0A7F061}">
  <dimension ref="A1:Q131"/>
  <sheetViews>
    <sheetView showGridLines="0" tabSelected="1" topLeftCell="A6" zoomScale="235" zoomScaleNormal="235" workbookViewId="0">
      <pane ySplit="1" topLeftCell="A7" activePane="bottomLeft" state="frozen"/>
      <selection activeCell="A6" sqref="A6"/>
      <selection pane="bottomLeft" activeCell="A14" sqref="A14"/>
    </sheetView>
  </sheetViews>
  <sheetFormatPr baseColWidth="10" defaultRowHeight="15" x14ac:dyDescent="0.25"/>
  <cols>
    <col min="3" max="3" width="8.28515625" customWidth="1"/>
    <col min="4" max="5" width="9.140625" customWidth="1"/>
    <col min="6" max="6" width="0.7109375" customWidth="1"/>
    <col min="8" max="8" width="8" customWidth="1"/>
    <col min="9" max="9" width="22.28515625" customWidth="1"/>
    <col min="10" max="11" width="9.5703125" customWidth="1"/>
    <col min="12" max="12" width="1.85546875" customWidth="1"/>
    <col min="13" max="13" width="4.5703125" customWidth="1"/>
  </cols>
  <sheetData>
    <row r="1" spans="1:11" x14ac:dyDescent="0.25">
      <c r="E1" t="s">
        <v>4</v>
      </c>
    </row>
    <row r="2" spans="1:11" x14ac:dyDescent="0.25">
      <c r="A2" t="s">
        <v>3</v>
      </c>
      <c r="E2" s="2">
        <v>207643</v>
      </c>
      <c r="F2" s="2"/>
      <c r="G2" s="2"/>
      <c r="H2" s="2"/>
      <c r="I2" s="2"/>
      <c r="J2" s="2"/>
    </row>
    <row r="3" spans="1:11" x14ac:dyDescent="0.25">
      <c r="A3" s="10" t="s">
        <v>0</v>
      </c>
      <c r="B3" s="11">
        <v>43980</v>
      </c>
      <c r="C3" s="10"/>
      <c r="D3" s="10"/>
      <c r="E3" s="12">
        <f>+E2</f>
        <v>207643</v>
      </c>
      <c r="F3" s="12"/>
      <c r="G3" s="12" t="s">
        <v>5</v>
      </c>
      <c r="H3" s="12"/>
      <c r="I3" s="2"/>
      <c r="J3" s="2"/>
    </row>
    <row r="4" spans="1:11" x14ac:dyDescent="0.25">
      <c r="A4" t="s">
        <v>1</v>
      </c>
      <c r="B4" s="1">
        <v>43966</v>
      </c>
      <c r="C4" s="14" t="s">
        <v>2</v>
      </c>
      <c r="E4" s="4">
        <f>+E2*1.2</f>
        <v>249171.59999999998</v>
      </c>
      <c r="F4" s="4"/>
      <c r="G4" s="2" t="s">
        <v>5</v>
      </c>
      <c r="H4" s="2"/>
      <c r="I4" s="3" t="s">
        <v>6</v>
      </c>
      <c r="J4" s="2" t="s">
        <v>7</v>
      </c>
    </row>
    <row r="5" spans="1:11" x14ac:dyDescent="0.25">
      <c r="E5" s="2"/>
      <c r="F5" s="2"/>
      <c r="G5" s="2"/>
      <c r="H5" s="2"/>
      <c r="I5" s="3" t="s">
        <v>9</v>
      </c>
      <c r="J5" s="2" t="s">
        <v>8</v>
      </c>
    </row>
    <row r="6" spans="1:11" x14ac:dyDescent="0.25">
      <c r="A6" s="6" t="s">
        <v>10</v>
      </c>
      <c r="B6" s="6"/>
      <c r="C6" s="7" t="s">
        <v>11</v>
      </c>
      <c r="D6" s="6" t="s">
        <v>12</v>
      </c>
      <c r="E6" s="8"/>
      <c r="F6" s="8"/>
      <c r="G6" s="8"/>
      <c r="H6" s="8"/>
      <c r="I6" s="9">
        <v>43830</v>
      </c>
      <c r="J6" s="2"/>
    </row>
    <row r="7" spans="1:11" ht="6" customHeight="1" x14ac:dyDescent="0.25">
      <c r="E7" s="2"/>
      <c r="F7" s="15"/>
      <c r="G7" s="2"/>
      <c r="H7" s="2"/>
      <c r="I7" s="2"/>
      <c r="J7" s="2"/>
    </row>
    <row r="8" spans="1:11" x14ac:dyDescent="0.25">
      <c r="A8" t="s">
        <v>13</v>
      </c>
      <c r="B8" t="s">
        <v>18</v>
      </c>
      <c r="E8" s="2"/>
      <c r="F8" s="15"/>
      <c r="G8" s="28" t="s">
        <v>17</v>
      </c>
      <c r="H8" s="28" t="s">
        <v>19</v>
      </c>
      <c r="I8" s="28"/>
      <c r="J8" s="28"/>
      <c r="K8" s="29"/>
    </row>
    <row r="9" spans="1:11" x14ac:dyDescent="0.25">
      <c r="A9" s="1">
        <v>43830</v>
      </c>
      <c r="B9" s="5" t="s">
        <v>16</v>
      </c>
      <c r="E9" s="2"/>
      <c r="F9" s="15"/>
      <c r="G9" s="30">
        <v>43830</v>
      </c>
      <c r="H9" s="31" t="s">
        <v>16</v>
      </c>
      <c r="I9" s="28"/>
      <c r="J9" s="28"/>
      <c r="K9" s="29"/>
    </row>
    <row r="10" spans="1:11" x14ac:dyDescent="0.25">
      <c r="A10" s="18" t="s">
        <v>23</v>
      </c>
      <c r="B10" t="s">
        <v>14</v>
      </c>
      <c r="D10" s="2">
        <f>+E2</f>
        <v>207643</v>
      </c>
      <c r="E10" s="2"/>
      <c r="F10" s="15"/>
      <c r="G10" s="27" t="s">
        <v>25</v>
      </c>
      <c r="H10" s="28" t="s">
        <v>20</v>
      </c>
      <c r="I10" s="28"/>
      <c r="J10" s="29">
        <f>+E3</f>
        <v>207643</v>
      </c>
      <c r="K10" s="29"/>
    </row>
    <row r="11" spans="1:11" x14ac:dyDescent="0.25">
      <c r="A11" s="18" t="s">
        <v>24</v>
      </c>
      <c r="B11" s="13" t="s">
        <v>15</v>
      </c>
      <c r="E11" s="2">
        <f>+D10</f>
        <v>207643</v>
      </c>
      <c r="F11" s="15"/>
      <c r="G11" s="27" t="s">
        <v>24</v>
      </c>
      <c r="H11" s="32" t="s">
        <v>15</v>
      </c>
      <c r="I11" s="28"/>
      <c r="J11" s="28"/>
      <c r="K11" s="29">
        <f>+J10</f>
        <v>207643</v>
      </c>
    </row>
    <row r="12" spans="1:11" x14ac:dyDescent="0.25">
      <c r="E12" s="2"/>
      <c r="F12" s="15"/>
    </row>
    <row r="13" spans="1:11" x14ac:dyDescent="0.25">
      <c r="A13" s="17" t="s">
        <v>41</v>
      </c>
      <c r="B13" s="17"/>
      <c r="C13" s="17"/>
      <c r="D13" s="17"/>
      <c r="E13" s="4"/>
      <c r="F13" s="15"/>
      <c r="G13" s="17" t="s">
        <v>22</v>
      </c>
      <c r="H13" s="4"/>
      <c r="I13" s="4"/>
      <c r="J13" s="4"/>
      <c r="K13" s="4"/>
    </row>
    <row r="14" spans="1:11" x14ac:dyDescent="0.25">
      <c r="A14" s="1">
        <v>43980</v>
      </c>
      <c r="B14" s="5" t="s">
        <v>16</v>
      </c>
      <c r="E14" s="2"/>
      <c r="F14" s="15"/>
      <c r="G14" s="1">
        <v>43980</v>
      </c>
      <c r="H14" s="5" t="s">
        <v>16</v>
      </c>
      <c r="I14" s="2"/>
      <c r="J14" s="2"/>
    </row>
    <row r="15" spans="1:11" x14ac:dyDescent="0.25">
      <c r="A15" s="18" t="s">
        <v>24</v>
      </c>
      <c r="B15" t="s">
        <v>15</v>
      </c>
      <c r="D15" s="2">
        <v>100000</v>
      </c>
      <c r="E15" s="2"/>
      <c r="F15" s="15"/>
      <c r="G15" s="18" t="s">
        <v>24</v>
      </c>
      <c r="H15" t="s">
        <v>15</v>
      </c>
      <c r="I15" s="2"/>
      <c r="J15" s="2">
        <f>+J10</f>
        <v>207643</v>
      </c>
    </row>
    <row r="16" spans="1:11" x14ac:dyDescent="0.25">
      <c r="A16" s="18" t="s">
        <v>23</v>
      </c>
      <c r="B16" s="13" t="s">
        <v>21</v>
      </c>
      <c r="E16" s="2">
        <f>+D15</f>
        <v>100000</v>
      </c>
      <c r="F16" s="15"/>
      <c r="G16" s="18" t="s">
        <v>23</v>
      </c>
      <c r="H16" s="13" t="s">
        <v>21</v>
      </c>
      <c r="I16" s="2"/>
      <c r="J16" s="2"/>
      <c r="K16" s="2">
        <f>+K11</f>
        <v>207643</v>
      </c>
    </row>
    <row r="17" spans="1:17" ht="3" customHeight="1" x14ac:dyDescent="0.25">
      <c r="A17" s="21"/>
      <c r="B17" s="19"/>
      <c r="C17" s="19"/>
      <c r="D17" s="19"/>
      <c r="E17" s="20"/>
      <c r="F17" s="20"/>
      <c r="G17" s="21"/>
      <c r="H17" s="20"/>
      <c r="I17" s="20"/>
      <c r="J17" s="20"/>
      <c r="K17" s="19"/>
    </row>
    <row r="18" spans="1:17" x14ac:dyDescent="0.25">
      <c r="A18" s="22">
        <v>44012</v>
      </c>
      <c r="B18" s="5" t="s">
        <v>16</v>
      </c>
      <c r="E18" s="2"/>
      <c r="F18" s="15"/>
      <c r="G18" s="1">
        <v>43980</v>
      </c>
      <c r="H18" s="5" t="s">
        <v>16</v>
      </c>
      <c r="I18" s="2"/>
      <c r="J18" s="2"/>
    </row>
    <row r="19" spans="1:17" x14ac:dyDescent="0.25">
      <c r="A19" s="18" t="s">
        <v>25</v>
      </c>
      <c r="B19" t="s">
        <v>26</v>
      </c>
      <c r="D19" s="2">
        <v>50000</v>
      </c>
      <c r="E19" s="2"/>
      <c r="F19" s="15"/>
      <c r="G19" s="18" t="s">
        <v>23</v>
      </c>
      <c r="H19" t="s">
        <v>31</v>
      </c>
      <c r="I19" s="2"/>
      <c r="J19" s="2">
        <f>+J15</f>
        <v>207643</v>
      </c>
    </row>
    <row r="20" spans="1:17" x14ac:dyDescent="0.25">
      <c r="A20" s="18" t="s">
        <v>24</v>
      </c>
      <c r="B20" s="13" t="s">
        <v>27</v>
      </c>
      <c r="D20" s="2"/>
      <c r="E20" s="2">
        <f>+D19</f>
        <v>50000</v>
      </c>
      <c r="F20" s="15"/>
      <c r="G20" s="18" t="s">
        <v>24</v>
      </c>
      <c r="H20" s="13" t="s">
        <v>32</v>
      </c>
      <c r="I20" s="2"/>
      <c r="J20" s="2"/>
      <c r="K20" s="2">
        <f>+J19</f>
        <v>207643</v>
      </c>
    </row>
    <row r="21" spans="1:17" x14ac:dyDescent="0.25">
      <c r="A21" s="1">
        <v>44012</v>
      </c>
      <c r="B21" s="5" t="s">
        <v>16</v>
      </c>
      <c r="E21" s="2"/>
      <c r="F21" s="15"/>
      <c r="G21" s="1">
        <v>44012</v>
      </c>
      <c r="H21" s="5" t="s">
        <v>16</v>
      </c>
      <c r="K21" s="2"/>
    </row>
    <row r="22" spans="1:17" x14ac:dyDescent="0.25">
      <c r="A22" s="18" t="s">
        <v>24</v>
      </c>
      <c r="B22" t="s">
        <v>15</v>
      </c>
      <c r="D22" s="2">
        <v>57643</v>
      </c>
      <c r="E22" s="2"/>
      <c r="F22" s="15"/>
      <c r="G22" s="36" t="s">
        <v>25</v>
      </c>
      <c r="H22" s="10" t="s">
        <v>26</v>
      </c>
      <c r="I22" s="10"/>
      <c r="J22" s="12">
        <v>57643</v>
      </c>
      <c r="K22" s="2"/>
    </row>
    <row r="23" spans="1:17" x14ac:dyDescent="0.25">
      <c r="A23" s="18" t="s">
        <v>23</v>
      </c>
      <c r="B23" s="13" t="s">
        <v>21</v>
      </c>
      <c r="E23" s="2">
        <f>+D22</f>
        <v>57643</v>
      </c>
      <c r="F23" s="15"/>
      <c r="G23" s="18" t="s">
        <v>24</v>
      </c>
      <c r="H23" s="13" t="s">
        <v>27</v>
      </c>
      <c r="K23" s="2">
        <f>+J22</f>
        <v>57643</v>
      </c>
    </row>
    <row r="24" spans="1:17" ht="3" customHeight="1" x14ac:dyDescent="0.25">
      <c r="A24" s="21"/>
      <c r="B24" s="19"/>
      <c r="C24" s="19"/>
      <c r="D24" s="19"/>
      <c r="E24" s="20"/>
      <c r="F24" s="20"/>
      <c r="G24" s="21"/>
      <c r="H24" s="20"/>
      <c r="I24" s="20"/>
      <c r="J24" s="20"/>
      <c r="K24" s="19"/>
    </row>
    <row r="25" spans="1:17" x14ac:dyDescent="0.25">
      <c r="A25" s="22">
        <v>44032</v>
      </c>
      <c r="B25" s="5" t="s">
        <v>16</v>
      </c>
      <c r="E25" s="2"/>
      <c r="F25" s="15"/>
      <c r="G25" s="22">
        <v>44032</v>
      </c>
      <c r="H25" s="5" t="s">
        <v>16</v>
      </c>
      <c r="K25" s="2"/>
    </row>
    <row r="26" spans="1:17" x14ac:dyDescent="0.25">
      <c r="A26" s="18" t="s">
        <v>24</v>
      </c>
      <c r="B26" t="s">
        <v>27</v>
      </c>
      <c r="D26" s="2">
        <f>+D19</f>
        <v>50000</v>
      </c>
      <c r="E26" s="2"/>
      <c r="F26" s="15"/>
      <c r="G26" s="18" t="s">
        <v>24</v>
      </c>
      <c r="H26" t="s">
        <v>27</v>
      </c>
      <c r="J26" s="2">
        <f>+J22</f>
        <v>57643</v>
      </c>
      <c r="K26" s="2"/>
    </row>
    <row r="27" spans="1:17" x14ac:dyDescent="0.25">
      <c r="A27" s="18" t="s">
        <v>23</v>
      </c>
      <c r="B27" s="13" t="str">
        <f>+B10</f>
        <v>IUE por Compensar</v>
      </c>
      <c r="D27" s="2"/>
      <c r="E27" s="2">
        <f>+D26</f>
        <v>50000</v>
      </c>
      <c r="F27" s="16"/>
      <c r="G27" s="18" t="s">
        <v>23</v>
      </c>
      <c r="H27" s="13" t="s">
        <v>31</v>
      </c>
      <c r="J27" s="2"/>
      <c r="K27" s="2">
        <f>+J26</f>
        <v>57643</v>
      </c>
    </row>
    <row r="28" spans="1:17" x14ac:dyDescent="0.25">
      <c r="A28" s="18"/>
      <c r="D28" s="2"/>
      <c r="E28" s="2"/>
      <c r="F28" s="16"/>
      <c r="G28" s="18" t="s">
        <v>24</v>
      </c>
      <c r="H28" t="s">
        <v>32</v>
      </c>
      <c r="J28" s="2">
        <f>+K27</f>
        <v>57643</v>
      </c>
      <c r="K28" s="2"/>
    </row>
    <row r="29" spans="1:17" x14ac:dyDescent="0.25">
      <c r="A29" s="22">
        <v>44063</v>
      </c>
      <c r="B29" s="5" t="s">
        <v>16</v>
      </c>
      <c r="E29" s="2"/>
      <c r="F29" s="16"/>
      <c r="G29" s="27" t="s">
        <v>33</v>
      </c>
      <c r="H29" s="32" t="s">
        <v>34</v>
      </c>
      <c r="I29" s="28"/>
      <c r="J29" s="29"/>
      <c r="K29" s="29">
        <f>+J28</f>
        <v>57643</v>
      </c>
      <c r="M29" s="36" t="s">
        <v>39</v>
      </c>
      <c r="N29" s="37" t="s">
        <v>26</v>
      </c>
      <c r="O29" s="10"/>
      <c r="P29" s="12">
        <f>+K29</f>
        <v>57643</v>
      </c>
      <c r="Q29" s="29">
        <f>+P28</f>
        <v>0</v>
      </c>
    </row>
    <row r="30" spans="1:17" x14ac:dyDescent="0.25">
      <c r="A30" s="18" t="s">
        <v>24</v>
      </c>
      <c r="B30" t="s">
        <v>27</v>
      </c>
      <c r="D30" s="2">
        <v>130000</v>
      </c>
      <c r="E30" s="2"/>
      <c r="F30" s="16"/>
      <c r="G30" s="26"/>
      <c r="H30" s="20"/>
      <c r="I30" s="20"/>
      <c r="J30" s="20"/>
      <c r="K30" s="19"/>
    </row>
    <row r="31" spans="1:17" x14ac:dyDescent="0.25">
      <c r="A31" s="18" t="s">
        <v>23</v>
      </c>
      <c r="B31" s="13" t="str">
        <f>+B27</f>
        <v>IUE por Compensar</v>
      </c>
      <c r="D31" s="2"/>
      <c r="E31" s="2">
        <f>+D22</f>
        <v>57643</v>
      </c>
      <c r="F31" s="16"/>
      <c r="G31" s="22">
        <v>44063</v>
      </c>
      <c r="H31" s="5" t="s">
        <v>16</v>
      </c>
      <c r="K31" s="2"/>
    </row>
    <row r="32" spans="1:17" x14ac:dyDescent="0.25">
      <c r="A32" s="18" t="s">
        <v>23</v>
      </c>
      <c r="B32" s="13" t="s">
        <v>21</v>
      </c>
      <c r="D32" s="2"/>
      <c r="E32" s="2">
        <f>+D30-E31</f>
        <v>72357</v>
      </c>
      <c r="F32" s="16"/>
      <c r="G32" s="18" t="s">
        <v>24</v>
      </c>
      <c r="H32" t="s">
        <v>27</v>
      </c>
      <c r="J32" s="2">
        <v>130000</v>
      </c>
      <c r="K32" s="2"/>
    </row>
    <row r="33" spans="1:11" x14ac:dyDescent="0.25">
      <c r="A33" s="18"/>
      <c r="B33" s="13"/>
      <c r="D33" s="2"/>
      <c r="E33" s="2"/>
      <c r="F33" s="16"/>
      <c r="G33" s="18" t="s">
        <v>23</v>
      </c>
      <c r="H33" s="13" t="s">
        <v>31</v>
      </c>
      <c r="J33" s="2"/>
      <c r="K33" s="2">
        <f>+J32</f>
        <v>130000</v>
      </c>
    </row>
    <row r="34" spans="1:11" x14ac:dyDescent="0.25">
      <c r="A34" s="22">
        <v>44094</v>
      </c>
      <c r="B34" s="5" t="s">
        <v>16</v>
      </c>
      <c r="E34" s="2"/>
      <c r="F34" s="16"/>
      <c r="G34" s="18" t="s">
        <v>24</v>
      </c>
      <c r="H34" t="s">
        <v>32</v>
      </c>
      <c r="J34" s="2">
        <f>+K33</f>
        <v>130000</v>
      </c>
      <c r="K34" s="2"/>
    </row>
    <row r="35" spans="1:11" x14ac:dyDescent="0.25">
      <c r="A35" s="18" t="s">
        <v>24</v>
      </c>
      <c r="B35" t="s">
        <v>27</v>
      </c>
      <c r="D35" s="2">
        <v>150000</v>
      </c>
      <c r="E35" s="2"/>
      <c r="F35" s="16"/>
      <c r="G35" s="18" t="s">
        <v>33</v>
      </c>
      <c r="H35" s="13" t="s">
        <v>34</v>
      </c>
      <c r="J35" s="2"/>
      <c r="K35" s="2">
        <f>+J34</f>
        <v>130000</v>
      </c>
    </row>
    <row r="36" spans="1:11" x14ac:dyDescent="0.25">
      <c r="A36" s="18" t="s">
        <v>23</v>
      </c>
      <c r="B36" s="13" t="str">
        <f>+B31</f>
        <v>IUE por Compensar</v>
      </c>
      <c r="D36" s="2"/>
      <c r="E36" s="2">
        <v>27643</v>
      </c>
      <c r="F36" s="16"/>
      <c r="G36" s="26"/>
      <c r="H36" s="20"/>
      <c r="I36" s="20"/>
      <c r="J36" s="20"/>
      <c r="K36" s="19"/>
    </row>
    <row r="37" spans="1:11" x14ac:dyDescent="0.25">
      <c r="A37" s="18" t="s">
        <v>23</v>
      </c>
      <c r="B37" s="13" t="s">
        <v>21</v>
      </c>
      <c r="D37" s="2"/>
      <c r="E37" s="2">
        <f>+D35-E36</f>
        <v>122357</v>
      </c>
      <c r="F37" s="16"/>
      <c r="G37" s="22">
        <v>44094</v>
      </c>
      <c r="H37" s="5" t="s">
        <v>16</v>
      </c>
      <c r="K37" s="2"/>
    </row>
    <row r="38" spans="1:11" x14ac:dyDescent="0.25">
      <c r="A38" s="18"/>
      <c r="D38" s="2"/>
      <c r="E38" s="2"/>
      <c r="F38" s="16"/>
      <c r="G38" s="18" t="s">
        <v>24</v>
      </c>
      <c r="H38" t="s">
        <v>27</v>
      </c>
      <c r="J38" s="2">
        <v>77000</v>
      </c>
      <c r="K38" s="2"/>
    </row>
    <row r="39" spans="1:11" x14ac:dyDescent="0.25">
      <c r="A39" s="18"/>
      <c r="D39" s="2"/>
      <c r="E39" s="2"/>
      <c r="F39" s="16"/>
      <c r="G39" s="18" t="s">
        <v>23</v>
      </c>
      <c r="H39" s="13" t="s">
        <v>31</v>
      </c>
      <c r="J39" s="2"/>
      <c r="K39" s="2">
        <v>20000</v>
      </c>
    </row>
    <row r="40" spans="1:11" x14ac:dyDescent="0.25">
      <c r="A40" s="18"/>
      <c r="D40" s="2"/>
      <c r="E40" s="2"/>
      <c r="F40" s="16"/>
      <c r="G40" s="18" t="s">
        <v>23</v>
      </c>
      <c r="H40" s="13" t="s">
        <v>21</v>
      </c>
      <c r="J40" s="2"/>
      <c r="K40" s="2">
        <f>+J38-K39</f>
        <v>57000</v>
      </c>
    </row>
    <row r="41" spans="1:11" x14ac:dyDescent="0.25">
      <c r="A41" s="18"/>
      <c r="D41" s="2"/>
      <c r="E41" s="2"/>
      <c r="F41" s="16"/>
      <c r="G41" s="18" t="s">
        <v>24</v>
      </c>
      <c r="H41" t="s">
        <v>32</v>
      </c>
      <c r="J41" s="2">
        <f>+K39</f>
        <v>20000</v>
      </c>
      <c r="K41" s="2"/>
    </row>
    <row r="42" spans="1:11" x14ac:dyDescent="0.25">
      <c r="A42" s="18"/>
      <c r="D42" s="2"/>
      <c r="E42" s="2"/>
      <c r="F42" s="16"/>
      <c r="G42" s="18" t="s">
        <v>33</v>
      </c>
      <c r="H42" s="13" t="s">
        <v>34</v>
      </c>
      <c r="J42" s="2"/>
      <c r="K42" s="2">
        <f>+J41</f>
        <v>20000</v>
      </c>
    </row>
    <row r="43" spans="1:11" x14ac:dyDescent="0.25">
      <c r="A43" s="18"/>
      <c r="D43" s="2"/>
      <c r="E43" s="2"/>
      <c r="F43" s="16"/>
      <c r="G43" s="18"/>
      <c r="J43" s="2"/>
      <c r="K43" s="2"/>
    </row>
    <row r="44" spans="1:11" x14ac:dyDescent="0.25">
      <c r="A44" s="44" t="s">
        <v>29</v>
      </c>
      <c r="B44" s="44"/>
      <c r="C44" s="44"/>
      <c r="D44" s="44"/>
      <c r="E44" s="44"/>
      <c r="F44" s="16"/>
      <c r="G44" s="44" t="s">
        <v>38</v>
      </c>
      <c r="H44" s="44"/>
      <c r="I44" s="44"/>
      <c r="J44" s="44"/>
      <c r="K44" s="44"/>
    </row>
    <row r="45" spans="1:11" x14ac:dyDescent="0.25">
      <c r="A45" s="22">
        <v>44032</v>
      </c>
      <c r="B45" s="5" t="s">
        <v>16</v>
      </c>
      <c r="E45" s="2"/>
      <c r="F45" s="16"/>
      <c r="G45" s="22">
        <v>44032</v>
      </c>
      <c r="H45" s="5" t="s">
        <v>16</v>
      </c>
      <c r="K45" s="2"/>
    </row>
    <row r="46" spans="1:11" x14ac:dyDescent="0.25">
      <c r="A46" s="18" t="s">
        <v>24</v>
      </c>
      <c r="B46" t="s">
        <v>27</v>
      </c>
      <c r="D46" s="2">
        <v>5000</v>
      </c>
      <c r="E46" s="2"/>
      <c r="F46" s="16"/>
      <c r="G46" s="18" t="s">
        <v>24</v>
      </c>
      <c r="H46" t="s">
        <v>27</v>
      </c>
      <c r="J46" s="2">
        <v>5000</v>
      </c>
      <c r="K46" s="2"/>
    </row>
    <row r="47" spans="1:11" x14ac:dyDescent="0.25">
      <c r="A47" s="18" t="s">
        <v>23</v>
      </c>
      <c r="B47" s="13" t="str">
        <f>+B36</f>
        <v>IUE por Compensar</v>
      </c>
      <c r="D47" s="2"/>
      <c r="E47" s="2">
        <f>+D46</f>
        <v>5000</v>
      </c>
      <c r="F47" s="16"/>
      <c r="G47" s="18" t="s">
        <v>23</v>
      </c>
      <c r="H47" s="13" t="s">
        <v>31</v>
      </c>
      <c r="J47" s="2"/>
      <c r="K47" s="2">
        <f>+J46</f>
        <v>5000</v>
      </c>
    </row>
    <row r="48" spans="1:11" x14ac:dyDescent="0.25">
      <c r="A48" s="18"/>
      <c r="D48" s="2"/>
      <c r="E48" s="2"/>
      <c r="F48" s="16"/>
      <c r="G48" s="18" t="s">
        <v>24</v>
      </c>
      <c r="H48" t="s">
        <v>32</v>
      </c>
      <c r="J48" s="2">
        <f>+K47</f>
        <v>5000</v>
      </c>
      <c r="K48" s="2"/>
    </row>
    <row r="49" spans="1:11" x14ac:dyDescent="0.25">
      <c r="A49" s="22">
        <v>44063</v>
      </c>
      <c r="B49" s="5" t="s">
        <v>16</v>
      </c>
      <c r="E49" s="2"/>
      <c r="F49" s="16"/>
      <c r="G49" s="18" t="s">
        <v>33</v>
      </c>
      <c r="H49" s="13" t="s">
        <v>34</v>
      </c>
      <c r="J49" s="2"/>
      <c r="K49" s="2">
        <f>+J48</f>
        <v>5000</v>
      </c>
    </row>
    <row r="50" spans="1:11" x14ac:dyDescent="0.25">
      <c r="A50" s="18" t="s">
        <v>24</v>
      </c>
      <c r="B50" t="s">
        <v>27</v>
      </c>
      <c r="D50" s="2">
        <v>4000</v>
      </c>
      <c r="E50" s="2"/>
      <c r="F50" s="16"/>
      <c r="G50" s="26"/>
      <c r="H50" s="20"/>
      <c r="I50" s="20"/>
      <c r="J50" s="20"/>
      <c r="K50" s="19"/>
    </row>
    <row r="51" spans="1:11" x14ac:dyDescent="0.25">
      <c r="A51" s="18" t="s">
        <v>23</v>
      </c>
      <c r="B51" s="13" t="str">
        <f>+B47</f>
        <v>IUE por Compensar</v>
      </c>
      <c r="D51" s="2"/>
      <c r="E51" s="2">
        <f>+D50</f>
        <v>4000</v>
      </c>
      <c r="F51" s="16"/>
      <c r="G51" s="22">
        <v>44063</v>
      </c>
      <c r="H51" s="5" t="s">
        <v>16</v>
      </c>
      <c r="K51" s="2"/>
    </row>
    <row r="52" spans="1:11" x14ac:dyDescent="0.25">
      <c r="A52" s="18"/>
      <c r="D52" s="2"/>
      <c r="E52" s="2"/>
      <c r="F52" s="16"/>
      <c r="G52" s="18" t="s">
        <v>24</v>
      </c>
      <c r="H52" t="s">
        <v>27</v>
      </c>
      <c r="J52" s="2">
        <v>7000</v>
      </c>
      <c r="K52" s="2"/>
    </row>
    <row r="53" spans="1:11" x14ac:dyDescent="0.25">
      <c r="A53" s="22">
        <v>44094</v>
      </c>
      <c r="B53" s="5" t="s">
        <v>16</v>
      </c>
      <c r="E53" s="2"/>
      <c r="F53" s="16"/>
      <c r="G53" s="18" t="s">
        <v>23</v>
      </c>
      <c r="H53" s="13" t="s">
        <v>31</v>
      </c>
      <c r="J53" s="2"/>
      <c r="K53" s="2">
        <f>+J52</f>
        <v>7000</v>
      </c>
    </row>
    <row r="54" spans="1:11" x14ac:dyDescent="0.25">
      <c r="A54" s="18" t="s">
        <v>24</v>
      </c>
      <c r="B54" t="s">
        <v>27</v>
      </c>
      <c r="D54" s="2">
        <v>15000</v>
      </c>
      <c r="E54" s="2"/>
      <c r="F54" s="16"/>
      <c r="G54" s="18" t="s">
        <v>24</v>
      </c>
      <c r="H54" t="s">
        <v>32</v>
      </c>
      <c r="J54" s="2">
        <f>+K53</f>
        <v>7000</v>
      </c>
      <c r="K54" s="2"/>
    </row>
    <row r="55" spans="1:11" x14ac:dyDescent="0.25">
      <c r="A55" s="18" t="s">
        <v>23</v>
      </c>
      <c r="B55" s="13" t="str">
        <f>+B51</f>
        <v>IUE por Compensar</v>
      </c>
      <c r="D55" s="2"/>
      <c r="E55" s="2">
        <f>+D54</f>
        <v>15000</v>
      </c>
      <c r="F55" s="16"/>
      <c r="G55" s="18" t="s">
        <v>33</v>
      </c>
      <c r="H55" s="13" t="s">
        <v>34</v>
      </c>
      <c r="J55" s="2"/>
      <c r="K55" s="2">
        <f>+J54</f>
        <v>7000</v>
      </c>
    </row>
    <row r="56" spans="1:11" x14ac:dyDescent="0.25">
      <c r="A56" s="18"/>
      <c r="B56" s="13"/>
      <c r="D56" s="2"/>
      <c r="E56" s="2"/>
      <c r="F56" s="16"/>
      <c r="G56" s="26"/>
      <c r="H56" s="20"/>
      <c r="I56" s="20"/>
      <c r="J56" s="20"/>
      <c r="K56" s="19"/>
    </row>
    <row r="57" spans="1:11" x14ac:dyDescent="0.25">
      <c r="A57" s="22">
        <v>44247</v>
      </c>
      <c r="B57" s="5" t="s">
        <v>16</v>
      </c>
      <c r="E57" s="2"/>
      <c r="F57" s="16"/>
      <c r="G57" s="22">
        <v>44247</v>
      </c>
      <c r="H57" s="5" t="s">
        <v>16</v>
      </c>
      <c r="K57" s="2"/>
    </row>
    <row r="58" spans="1:11" x14ac:dyDescent="0.25">
      <c r="A58" s="18" t="s">
        <v>24</v>
      </c>
      <c r="B58" t="s">
        <v>27</v>
      </c>
      <c r="D58" s="2">
        <v>7000</v>
      </c>
      <c r="E58" s="2"/>
      <c r="F58" s="16"/>
      <c r="G58" s="18" t="s">
        <v>24</v>
      </c>
      <c r="H58" t="s">
        <v>27</v>
      </c>
      <c r="J58" s="2">
        <v>10000</v>
      </c>
      <c r="K58" s="2"/>
    </row>
    <row r="59" spans="1:11" x14ac:dyDescent="0.25">
      <c r="A59" s="18" t="s">
        <v>23</v>
      </c>
      <c r="B59" s="13" t="str">
        <f>+B55</f>
        <v>IUE por Compensar</v>
      </c>
      <c r="D59" s="2"/>
      <c r="E59" s="2">
        <f>+D58</f>
        <v>7000</v>
      </c>
      <c r="F59" s="16"/>
      <c r="G59" s="18" t="s">
        <v>23</v>
      </c>
      <c r="H59" s="13" t="s">
        <v>31</v>
      </c>
      <c r="J59" s="2"/>
      <c r="K59" s="2">
        <f>+J58</f>
        <v>10000</v>
      </c>
    </row>
    <row r="60" spans="1:11" x14ac:dyDescent="0.25">
      <c r="A60" s="18"/>
      <c r="D60" s="2"/>
      <c r="E60" s="2"/>
      <c r="F60" s="16"/>
      <c r="G60" s="18" t="s">
        <v>24</v>
      </c>
      <c r="H60" t="s">
        <v>32</v>
      </c>
      <c r="J60" s="2">
        <f>+K59</f>
        <v>10000</v>
      </c>
      <c r="K60" s="2"/>
    </row>
    <row r="61" spans="1:11" x14ac:dyDescent="0.25">
      <c r="A61" s="22">
        <v>44275</v>
      </c>
      <c r="B61" s="5" t="s">
        <v>16</v>
      </c>
      <c r="E61" s="2"/>
      <c r="F61" s="16"/>
      <c r="G61" s="18" t="s">
        <v>33</v>
      </c>
      <c r="H61" s="13" t="s">
        <v>34</v>
      </c>
      <c r="J61" s="2"/>
      <c r="K61" s="2">
        <f>+J60</f>
        <v>10000</v>
      </c>
    </row>
    <row r="62" spans="1:11" x14ac:dyDescent="0.25">
      <c r="A62" s="18" t="s">
        <v>24</v>
      </c>
      <c r="B62" t="s">
        <v>27</v>
      </c>
      <c r="D62" s="2">
        <v>9000</v>
      </c>
      <c r="E62" s="2"/>
      <c r="F62" s="16"/>
      <c r="G62" s="26"/>
      <c r="H62" s="20"/>
      <c r="I62" s="20"/>
      <c r="J62" s="20"/>
      <c r="K62" s="19"/>
    </row>
    <row r="63" spans="1:11" x14ac:dyDescent="0.25">
      <c r="A63" s="18" t="s">
        <v>23</v>
      </c>
      <c r="B63" s="13" t="str">
        <f>+B59</f>
        <v>IUE por Compensar</v>
      </c>
      <c r="D63" s="2"/>
      <c r="E63" s="2">
        <f>+D62</f>
        <v>9000</v>
      </c>
      <c r="F63" s="16"/>
      <c r="G63" s="22">
        <v>44316</v>
      </c>
      <c r="H63" s="5" t="s">
        <v>16</v>
      </c>
      <c r="K63" s="2"/>
    </row>
    <row r="64" spans="1:11" x14ac:dyDescent="0.25">
      <c r="A64" s="18"/>
      <c r="D64" s="2"/>
      <c r="E64" s="2"/>
      <c r="F64" s="16"/>
      <c r="G64" s="18" t="s">
        <v>24</v>
      </c>
      <c r="H64" t="s">
        <v>32</v>
      </c>
      <c r="J64" s="2">
        <v>185643</v>
      </c>
      <c r="K64" s="2"/>
    </row>
    <row r="65" spans="1:11" x14ac:dyDescent="0.25">
      <c r="A65" s="22">
        <v>44306</v>
      </c>
      <c r="B65" s="5" t="s">
        <v>16</v>
      </c>
      <c r="E65" s="2"/>
      <c r="F65" s="16"/>
      <c r="G65" s="18" t="s">
        <v>23</v>
      </c>
      <c r="H65" s="13" t="s">
        <v>31</v>
      </c>
      <c r="J65" s="2"/>
      <c r="K65" s="2">
        <f>+J64</f>
        <v>185643</v>
      </c>
    </row>
    <row r="66" spans="1:11" x14ac:dyDescent="0.25">
      <c r="A66" s="18" t="s">
        <v>24</v>
      </c>
      <c r="B66" t="s">
        <v>27</v>
      </c>
      <c r="D66" s="2">
        <v>7000</v>
      </c>
      <c r="E66" s="2"/>
      <c r="F66" s="16"/>
      <c r="G66" s="18"/>
      <c r="J66" s="2"/>
      <c r="K66" s="2"/>
    </row>
    <row r="67" spans="1:11" x14ac:dyDescent="0.25">
      <c r="A67" s="18" t="s">
        <v>23</v>
      </c>
      <c r="B67" s="13" t="str">
        <f>+B63</f>
        <v>IUE por Compensar</v>
      </c>
      <c r="D67" s="2"/>
      <c r="E67" s="2">
        <f>+D66</f>
        <v>7000</v>
      </c>
      <c r="F67" s="16"/>
      <c r="G67" s="18"/>
      <c r="H67" s="13"/>
      <c r="J67" s="2"/>
      <c r="K67" s="2"/>
    </row>
    <row r="68" spans="1:11" x14ac:dyDescent="0.25">
      <c r="A68" s="18"/>
      <c r="B68" s="13"/>
      <c r="D68" s="2"/>
      <c r="E68" s="2"/>
      <c r="F68" s="16"/>
      <c r="J68" s="2"/>
      <c r="K68" s="2"/>
    </row>
    <row r="69" spans="1:11" x14ac:dyDescent="0.25">
      <c r="A69" s="22">
        <v>44316</v>
      </c>
      <c r="B69" s="5" t="s">
        <v>16</v>
      </c>
      <c r="E69" s="2"/>
      <c r="F69" s="16"/>
      <c r="J69" s="2"/>
      <c r="K69" s="2"/>
    </row>
    <row r="70" spans="1:11" x14ac:dyDescent="0.25">
      <c r="A70" s="18" t="s">
        <v>24</v>
      </c>
      <c r="B70" t="s">
        <v>27</v>
      </c>
      <c r="D70" s="2">
        <v>17000</v>
      </c>
      <c r="E70" s="2"/>
      <c r="F70" s="16"/>
      <c r="J70" s="2"/>
      <c r="K70" s="2"/>
    </row>
    <row r="71" spans="1:11" x14ac:dyDescent="0.25">
      <c r="A71" s="18" t="s">
        <v>23</v>
      </c>
      <c r="B71" s="13" t="str">
        <f>+B67</f>
        <v>IUE por Compensar</v>
      </c>
      <c r="D71" s="2"/>
      <c r="E71" s="2">
        <f>+D70</f>
        <v>17000</v>
      </c>
      <c r="F71" s="16"/>
      <c r="J71" s="2"/>
      <c r="K71" s="2"/>
    </row>
    <row r="72" spans="1:11" x14ac:dyDescent="0.25">
      <c r="A72" s="18"/>
      <c r="B72" s="13"/>
      <c r="D72" s="2"/>
      <c r="E72" s="2"/>
      <c r="F72" s="16"/>
      <c r="J72" s="2"/>
      <c r="K72" s="2"/>
    </row>
    <row r="73" spans="1:11" x14ac:dyDescent="0.25">
      <c r="A73" s="22">
        <v>44316</v>
      </c>
      <c r="B73" s="5" t="s">
        <v>16</v>
      </c>
      <c r="E73" s="2"/>
      <c r="F73" s="16"/>
      <c r="J73" s="2"/>
      <c r="K73" s="2"/>
    </row>
    <row r="74" spans="1:11" x14ac:dyDescent="0.25">
      <c r="A74" s="27" t="s">
        <v>30</v>
      </c>
      <c r="B74" s="28" t="s">
        <v>19</v>
      </c>
      <c r="D74" s="2">
        <f>+Hoja2!C23</f>
        <v>143643</v>
      </c>
      <c r="E74" s="2"/>
      <c r="F74" s="16"/>
      <c r="J74" s="2"/>
      <c r="K74" s="2"/>
    </row>
    <row r="75" spans="1:11" x14ac:dyDescent="0.25">
      <c r="A75" s="18" t="s">
        <v>23</v>
      </c>
      <c r="B75" s="13" t="str">
        <f>+B71</f>
        <v>IUE por Compensar</v>
      </c>
      <c r="D75" s="2"/>
      <c r="E75" s="2">
        <f>+D74</f>
        <v>143643</v>
      </c>
      <c r="F75" s="16"/>
      <c r="J75" s="2"/>
      <c r="K75" s="2"/>
    </row>
    <row r="76" spans="1:11" x14ac:dyDescent="0.25">
      <c r="A76" s="18"/>
      <c r="D76" s="2"/>
      <c r="E76" s="2"/>
      <c r="F76" s="16"/>
      <c r="J76" s="2"/>
      <c r="K76" s="2"/>
    </row>
    <row r="77" spans="1:11" x14ac:dyDescent="0.25">
      <c r="A77" s="18"/>
      <c r="D77" s="2"/>
      <c r="E77" s="2"/>
      <c r="F77" s="16"/>
      <c r="J77" s="2"/>
      <c r="K77" s="2"/>
    </row>
    <row r="78" spans="1:11" x14ac:dyDescent="0.25">
      <c r="A78" s="18"/>
      <c r="D78" s="2"/>
      <c r="E78" s="2"/>
      <c r="F78" s="16"/>
      <c r="J78" s="2"/>
      <c r="K78" s="2"/>
    </row>
    <row r="79" spans="1:11" x14ac:dyDescent="0.25">
      <c r="A79" s="18"/>
      <c r="D79" s="2"/>
      <c r="E79" s="2"/>
      <c r="F79" s="16"/>
      <c r="J79" s="2"/>
      <c r="K79" s="2"/>
    </row>
    <row r="80" spans="1:11" x14ac:dyDescent="0.25">
      <c r="A80" s="18"/>
      <c r="D80" s="2"/>
      <c r="E80" s="2"/>
      <c r="F80" s="16"/>
      <c r="J80" s="2"/>
      <c r="K80" s="2"/>
    </row>
    <row r="81" spans="1:11" x14ac:dyDescent="0.25">
      <c r="A81" s="18"/>
      <c r="D81" s="2"/>
      <c r="E81" s="2"/>
      <c r="F81" s="16"/>
      <c r="J81" s="2"/>
      <c r="K81" s="2"/>
    </row>
    <row r="82" spans="1:11" x14ac:dyDescent="0.25">
      <c r="A82" s="18"/>
      <c r="D82" s="2"/>
      <c r="E82" s="2"/>
      <c r="F82" s="16"/>
      <c r="J82" s="2"/>
      <c r="K82" s="2"/>
    </row>
    <row r="83" spans="1:11" x14ac:dyDescent="0.25">
      <c r="D83" s="2"/>
      <c r="E83" s="2"/>
      <c r="J83" s="2"/>
      <c r="K83" s="2"/>
    </row>
    <row r="84" spans="1:11" x14ac:dyDescent="0.25">
      <c r="D84" s="2"/>
      <c r="E84" s="2"/>
      <c r="J84" s="2"/>
      <c r="K84" s="2"/>
    </row>
    <row r="85" spans="1:11" x14ac:dyDescent="0.25">
      <c r="D85" s="2"/>
      <c r="E85" s="2"/>
      <c r="J85" s="2"/>
      <c r="K85" s="2"/>
    </row>
    <row r="86" spans="1:11" x14ac:dyDescent="0.25">
      <c r="D86" s="2"/>
      <c r="E86" s="2"/>
      <c r="J86" s="2"/>
      <c r="K86" s="2"/>
    </row>
    <row r="87" spans="1:11" x14ac:dyDescent="0.25">
      <c r="D87" s="2"/>
      <c r="E87" s="2"/>
      <c r="J87" s="2"/>
      <c r="K87" s="2"/>
    </row>
    <row r="88" spans="1:11" x14ac:dyDescent="0.25">
      <c r="D88" s="2"/>
      <c r="E88" s="2"/>
      <c r="J88" s="2"/>
      <c r="K88" s="2"/>
    </row>
    <row r="89" spans="1:11" x14ac:dyDescent="0.25">
      <c r="D89" s="2"/>
      <c r="E89" s="2"/>
      <c r="J89" s="2"/>
      <c r="K89" s="2"/>
    </row>
    <row r="90" spans="1:11" x14ac:dyDescent="0.25">
      <c r="D90" s="2"/>
      <c r="E90" s="2"/>
      <c r="J90" s="2"/>
      <c r="K90" s="2"/>
    </row>
    <row r="91" spans="1:11" x14ac:dyDescent="0.25">
      <c r="D91" s="2"/>
      <c r="E91" s="2"/>
      <c r="J91" s="2"/>
      <c r="K91" s="2"/>
    </row>
    <row r="92" spans="1:11" x14ac:dyDescent="0.25">
      <c r="D92" s="2"/>
      <c r="E92" s="2"/>
      <c r="J92" s="2"/>
      <c r="K92" s="2"/>
    </row>
    <row r="93" spans="1:11" x14ac:dyDescent="0.25">
      <c r="D93" s="2"/>
      <c r="E93" s="2"/>
      <c r="J93" s="2"/>
      <c r="K93" s="2"/>
    </row>
    <row r="94" spans="1:11" x14ac:dyDescent="0.25">
      <c r="D94" s="2"/>
      <c r="E94" s="2"/>
      <c r="J94" s="2"/>
      <c r="K94" s="2"/>
    </row>
    <row r="95" spans="1:11" x14ac:dyDescent="0.25">
      <c r="D95" s="2"/>
      <c r="E95" s="2"/>
      <c r="J95" s="2"/>
      <c r="K95" s="2"/>
    </row>
    <row r="96" spans="1:11" x14ac:dyDescent="0.25">
      <c r="D96" s="2"/>
      <c r="E96" s="2"/>
      <c r="J96" s="2"/>
      <c r="K96" s="2"/>
    </row>
    <row r="97" spans="4:11" x14ac:dyDescent="0.25">
      <c r="D97" s="2"/>
      <c r="E97" s="2"/>
      <c r="J97" s="2"/>
      <c r="K97" s="2"/>
    </row>
    <row r="98" spans="4:11" x14ac:dyDescent="0.25">
      <c r="D98" s="2"/>
      <c r="E98" s="2"/>
      <c r="J98" s="2"/>
      <c r="K98" s="2"/>
    </row>
    <row r="99" spans="4:11" x14ac:dyDescent="0.25">
      <c r="D99" s="2"/>
      <c r="E99" s="2"/>
      <c r="J99" s="2"/>
      <c r="K99" s="2"/>
    </row>
    <row r="100" spans="4:11" x14ac:dyDescent="0.25">
      <c r="D100" s="2"/>
      <c r="E100" s="2"/>
      <c r="J100" s="2"/>
      <c r="K100" s="2"/>
    </row>
    <row r="101" spans="4:11" x14ac:dyDescent="0.25">
      <c r="D101" s="2"/>
      <c r="E101" s="2"/>
      <c r="J101" s="2"/>
      <c r="K101" s="2"/>
    </row>
    <row r="102" spans="4:11" x14ac:dyDescent="0.25">
      <c r="D102" s="2"/>
      <c r="E102" s="2"/>
      <c r="J102" s="2"/>
      <c r="K102" s="2"/>
    </row>
    <row r="103" spans="4:11" x14ac:dyDescent="0.25">
      <c r="D103" s="2"/>
      <c r="E103" s="2"/>
      <c r="J103" s="2"/>
      <c r="K103" s="2"/>
    </row>
    <row r="104" spans="4:11" x14ac:dyDescent="0.25">
      <c r="D104" s="2"/>
      <c r="E104" s="2"/>
      <c r="J104" s="2"/>
      <c r="K104" s="2"/>
    </row>
    <row r="105" spans="4:11" x14ac:dyDescent="0.25">
      <c r="D105" s="2"/>
      <c r="E105" s="2"/>
      <c r="J105" s="2"/>
      <c r="K105" s="2"/>
    </row>
    <row r="106" spans="4:11" x14ac:dyDescent="0.25">
      <c r="D106" s="2"/>
      <c r="E106" s="2"/>
      <c r="J106" s="2"/>
      <c r="K106" s="2"/>
    </row>
    <row r="107" spans="4:11" x14ac:dyDescent="0.25">
      <c r="D107" s="2"/>
      <c r="E107" s="2"/>
      <c r="J107" s="2"/>
      <c r="K107" s="2"/>
    </row>
    <row r="108" spans="4:11" x14ac:dyDescent="0.25">
      <c r="D108" s="2"/>
      <c r="E108" s="2"/>
      <c r="J108" s="2"/>
      <c r="K108" s="2"/>
    </row>
    <row r="109" spans="4:11" x14ac:dyDescent="0.25">
      <c r="D109" s="2"/>
      <c r="E109" s="2"/>
      <c r="J109" s="2"/>
      <c r="K109" s="2"/>
    </row>
    <row r="110" spans="4:11" x14ac:dyDescent="0.25">
      <c r="D110" s="2"/>
      <c r="E110" s="2"/>
      <c r="J110" s="2"/>
      <c r="K110" s="2"/>
    </row>
    <row r="111" spans="4:11" x14ac:dyDescent="0.25">
      <c r="D111" s="2"/>
      <c r="E111" s="2"/>
      <c r="J111" s="2"/>
      <c r="K111" s="2"/>
    </row>
    <row r="112" spans="4:11" x14ac:dyDescent="0.25">
      <c r="D112" s="2"/>
      <c r="E112" s="2"/>
      <c r="J112" s="2"/>
      <c r="K112" s="2"/>
    </row>
    <row r="113" spans="4:11" x14ac:dyDescent="0.25">
      <c r="D113" s="2"/>
      <c r="E113" s="2"/>
      <c r="J113" s="2"/>
      <c r="K113" s="2"/>
    </row>
    <row r="114" spans="4:11" x14ac:dyDescent="0.25">
      <c r="D114" s="2"/>
      <c r="E114" s="2"/>
      <c r="J114" s="2"/>
      <c r="K114" s="2"/>
    </row>
    <row r="115" spans="4:11" x14ac:dyDescent="0.25">
      <c r="D115" s="2"/>
      <c r="E115" s="2"/>
      <c r="J115" s="2"/>
      <c r="K115" s="2"/>
    </row>
    <row r="116" spans="4:11" x14ac:dyDescent="0.25">
      <c r="D116" s="2"/>
      <c r="E116" s="2"/>
      <c r="J116" s="2"/>
      <c r="K116" s="2"/>
    </row>
    <row r="117" spans="4:11" x14ac:dyDescent="0.25">
      <c r="D117" s="2"/>
      <c r="E117" s="2"/>
      <c r="J117" s="2"/>
      <c r="K117" s="2"/>
    </row>
    <row r="118" spans="4:11" x14ac:dyDescent="0.25">
      <c r="D118" s="2"/>
      <c r="E118" s="2"/>
      <c r="J118" s="2"/>
      <c r="K118" s="2"/>
    </row>
    <row r="119" spans="4:11" x14ac:dyDescent="0.25">
      <c r="D119" s="2"/>
      <c r="E119" s="2"/>
      <c r="J119" s="2"/>
      <c r="K119" s="2"/>
    </row>
    <row r="120" spans="4:11" x14ac:dyDescent="0.25">
      <c r="D120" s="2"/>
      <c r="E120" s="2"/>
      <c r="J120" s="2"/>
      <c r="K120" s="2"/>
    </row>
    <row r="121" spans="4:11" x14ac:dyDescent="0.25">
      <c r="D121" s="2"/>
      <c r="E121" s="2"/>
      <c r="J121" s="2"/>
      <c r="K121" s="2"/>
    </row>
    <row r="122" spans="4:11" x14ac:dyDescent="0.25">
      <c r="D122" s="2"/>
      <c r="E122" s="2"/>
      <c r="J122" s="2"/>
      <c r="K122" s="2"/>
    </row>
    <row r="123" spans="4:11" x14ac:dyDescent="0.25">
      <c r="D123" s="2"/>
      <c r="E123" s="2"/>
      <c r="J123" s="2"/>
      <c r="K123" s="2"/>
    </row>
    <row r="124" spans="4:11" x14ac:dyDescent="0.25">
      <c r="D124" s="2"/>
      <c r="E124" s="2"/>
      <c r="J124" s="2"/>
      <c r="K124" s="2"/>
    </row>
    <row r="125" spans="4:11" x14ac:dyDescent="0.25">
      <c r="D125" s="2"/>
      <c r="E125" s="2"/>
      <c r="J125" s="2"/>
      <c r="K125" s="2"/>
    </row>
    <row r="126" spans="4:11" x14ac:dyDescent="0.25">
      <c r="D126" s="2"/>
      <c r="E126" s="2"/>
      <c r="J126" s="2"/>
      <c r="K126" s="2"/>
    </row>
    <row r="127" spans="4:11" x14ac:dyDescent="0.25">
      <c r="D127" s="2"/>
      <c r="E127" s="2"/>
      <c r="J127" s="2"/>
      <c r="K127" s="2"/>
    </row>
    <row r="128" spans="4:11" x14ac:dyDescent="0.25">
      <c r="D128" s="2"/>
      <c r="E128" s="2"/>
      <c r="J128" s="2"/>
      <c r="K128" s="2"/>
    </row>
    <row r="129" spans="4:11" x14ac:dyDescent="0.25">
      <c r="D129" s="2"/>
      <c r="E129" s="2"/>
      <c r="J129" s="2"/>
      <c r="K129" s="2"/>
    </row>
    <row r="130" spans="4:11" x14ac:dyDescent="0.25">
      <c r="D130" s="2"/>
      <c r="E130" s="2"/>
      <c r="J130" s="2"/>
      <c r="K130" s="2"/>
    </row>
    <row r="131" spans="4:11" x14ac:dyDescent="0.25">
      <c r="D131" s="2"/>
      <c r="E131" s="2"/>
      <c r="J131" s="2"/>
      <c r="K131" s="2"/>
    </row>
  </sheetData>
  <mergeCells count="2">
    <mergeCell ref="A44:E44"/>
    <mergeCell ref="G44:K4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2F82A-ED18-41BA-835E-263A1A281B34}">
  <dimension ref="B1:F43"/>
  <sheetViews>
    <sheetView showGridLines="0" topLeftCell="A22" zoomScale="190" zoomScaleNormal="190" workbookViewId="0">
      <selection activeCell="D36" sqref="D36"/>
    </sheetView>
  </sheetViews>
  <sheetFormatPr baseColWidth="10" defaultRowHeight="15" x14ac:dyDescent="0.25"/>
  <cols>
    <col min="2" max="3" width="12.85546875" customWidth="1"/>
    <col min="5" max="6" width="16.7109375" customWidth="1"/>
  </cols>
  <sheetData>
    <row r="1" spans="2:6" x14ac:dyDescent="0.25">
      <c r="B1" s="45" t="s">
        <v>35</v>
      </c>
      <c r="C1" s="45"/>
      <c r="E1" s="45" t="s">
        <v>36</v>
      </c>
      <c r="F1" s="45"/>
    </row>
    <row r="2" spans="2:6" ht="15.75" thickBot="1" x14ac:dyDescent="0.3">
      <c r="B2" s="46" t="s">
        <v>31</v>
      </c>
      <c r="C2" s="46"/>
      <c r="E2" s="46" t="s">
        <v>32</v>
      </c>
      <c r="F2" s="46"/>
    </row>
    <row r="3" spans="2:6" x14ac:dyDescent="0.25">
      <c r="B3" s="2">
        <f>+Parcial!J19</f>
        <v>207643</v>
      </c>
      <c r="C3" s="24">
        <f>+Parcial!K27</f>
        <v>57643</v>
      </c>
      <c r="E3" s="2">
        <f>+Parcial!J28</f>
        <v>57643</v>
      </c>
      <c r="F3" s="24">
        <f>+Parcial!K20</f>
        <v>207643</v>
      </c>
    </row>
    <row r="4" spans="2:6" x14ac:dyDescent="0.25">
      <c r="C4" s="25">
        <f>+Parcial!K33</f>
        <v>130000</v>
      </c>
      <c r="E4" s="2">
        <f>+C4</f>
        <v>130000</v>
      </c>
      <c r="F4" s="23"/>
    </row>
    <row r="5" spans="2:6" x14ac:dyDescent="0.25">
      <c r="C5" s="25">
        <f>+Parcial!K39</f>
        <v>20000</v>
      </c>
      <c r="E5" s="2">
        <f>+C5</f>
        <v>20000</v>
      </c>
      <c r="F5" s="23"/>
    </row>
    <row r="6" spans="2:6" x14ac:dyDescent="0.25">
      <c r="C6" s="23"/>
      <c r="F6" s="23"/>
    </row>
    <row r="7" spans="2:6" x14ac:dyDescent="0.25">
      <c r="C7" s="23"/>
      <c r="F7" s="23"/>
    </row>
    <row r="8" spans="2:6" x14ac:dyDescent="0.25">
      <c r="C8" s="25"/>
      <c r="F8" s="23"/>
    </row>
    <row r="9" spans="2:6" x14ac:dyDescent="0.25">
      <c r="C9" s="23"/>
      <c r="F9" s="23"/>
    </row>
    <row r="10" spans="2:6" x14ac:dyDescent="0.25">
      <c r="C10" s="23"/>
      <c r="F10" s="23"/>
    </row>
    <row r="11" spans="2:6" x14ac:dyDescent="0.25">
      <c r="B11" s="2">
        <f>SUM(B3:B10)</f>
        <v>207643</v>
      </c>
      <c r="C11" s="2">
        <f>SUM(C3:C10)</f>
        <v>207643</v>
      </c>
      <c r="E11" s="2">
        <f>SUM(E3:E10)</f>
        <v>207643</v>
      </c>
      <c r="F11" s="2">
        <f>SUM(F3:F10)</f>
        <v>207643</v>
      </c>
    </row>
    <row r="12" spans="2:6" x14ac:dyDescent="0.25">
      <c r="C12" s="2">
        <f>+B11-C11</f>
        <v>0</v>
      </c>
    </row>
    <row r="13" spans="2:6" x14ac:dyDescent="0.25">
      <c r="B13" s="47" t="s">
        <v>40</v>
      </c>
      <c r="C13" s="47"/>
      <c r="E13" s="45" t="s">
        <v>37</v>
      </c>
      <c r="F13" s="45"/>
    </row>
    <row r="14" spans="2:6" ht="15.75" thickBot="1" x14ac:dyDescent="0.3">
      <c r="B14" s="48" t="s">
        <v>26</v>
      </c>
      <c r="C14" s="48"/>
      <c r="E14" s="46" t="s">
        <v>34</v>
      </c>
      <c r="F14" s="46"/>
    </row>
    <row r="15" spans="2:6" x14ac:dyDescent="0.25">
      <c r="B15" s="12">
        <f>+Parcial!J22</f>
        <v>57643</v>
      </c>
      <c r="C15" s="38">
        <f>+Parcial!K29</f>
        <v>57643</v>
      </c>
      <c r="E15" s="2"/>
      <c r="F15" s="24">
        <f>+Parcial!K29</f>
        <v>57643</v>
      </c>
    </row>
    <row r="16" spans="2:6" x14ac:dyDescent="0.25">
      <c r="B16" s="12">
        <f>+Parcial!J32</f>
        <v>130000</v>
      </c>
      <c r="C16" s="39">
        <f>+B16</f>
        <v>130000</v>
      </c>
      <c r="F16" s="25">
        <f>+C4</f>
        <v>130000</v>
      </c>
    </row>
    <row r="17" spans="2:6" x14ac:dyDescent="0.25">
      <c r="B17" s="12">
        <f>+Parcial!J38</f>
        <v>77000</v>
      </c>
      <c r="C17" s="39">
        <f>+F17</f>
        <v>20000</v>
      </c>
      <c r="F17" s="25">
        <f>+E5</f>
        <v>20000</v>
      </c>
    </row>
    <row r="18" spans="2:6" x14ac:dyDescent="0.25">
      <c r="B18" s="10"/>
      <c r="C18" s="40"/>
      <c r="F18" s="23"/>
    </row>
    <row r="19" spans="2:6" x14ac:dyDescent="0.25">
      <c r="B19" s="10"/>
      <c r="C19" s="41"/>
      <c r="F19" s="33">
        <f>SUM(F15:F18)</f>
        <v>207643</v>
      </c>
    </row>
    <row r="20" spans="2:6" x14ac:dyDescent="0.25">
      <c r="B20" s="2">
        <f>SUM(B15:B19)</f>
        <v>264643</v>
      </c>
      <c r="C20" s="2">
        <f>SUM(C15:C19)</f>
        <v>207643</v>
      </c>
    </row>
    <row r="21" spans="2:6" x14ac:dyDescent="0.25">
      <c r="B21" s="42">
        <f>+B20-C20</f>
        <v>57000</v>
      </c>
    </row>
    <row r="23" spans="2:6" x14ac:dyDescent="0.25">
      <c r="B23" s="45" t="s">
        <v>35</v>
      </c>
      <c r="C23" s="45"/>
      <c r="E23" s="45" t="s">
        <v>36</v>
      </c>
      <c r="F23" s="45"/>
    </row>
    <row r="24" spans="2:6" ht="15.75" thickBot="1" x14ac:dyDescent="0.3">
      <c r="B24" s="46" t="s">
        <v>31</v>
      </c>
      <c r="C24" s="46"/>
      <c r="E24" s="46" t="s">
        <v>32</v>
      </c>
      <c r="F24" s="46"/>
    </row>
    <row r="25" spans="2:6" x14ac:dyDescent="0.25">
      <c r="B25" s="2">
        <f>+Parcial!J19</f>
        <v>207643</v>
      </c>
      <c r="C25" s="24">
        <f>+Parcial!K49</f>
        <v>5000</v>
      </c>
      <c r="E25" s="2">
        <f>+C25</f>
        <v>5000</v>
      </c>
      <c r="F25" s="24">
        <f>+B25</f>
        <v>207643</v>
      </c>
    </row>
    <row r="26" spans="2:6" x14ac:dyDescent="0.25">
      <c r="C26" s="25">
        <f>+Parcial!K55</f>
        <v>7000</v>
      </c>
      <c r="E26" s="2">
        <f>+C26</f>
        <v>7000</v>
      </c>
      <c r="F26" s="23"/>
    </row>
    <row r="27" spans="2:6" x14ac:dyDescent="0.25">
      <c r="C27" s="25">
        <f>+Parcial!K61</f>
        <v>10000</v>
      </c>
      <c r="E27" s="2">
        <f>+C27</f>
        <v>10000</v>
      </c>
      <c r="F27" s="23"/>
    </row>
    <row r="28" spans="2:6" x14ac:dyDescent="0.25">
      <c r="C28" s="25">
        <f>+Parcial!K65</f>
        <v>185643</v>
      </c>
      <c r="E28" s="2">
        <f>+Parcial!J64</f>
        <v>185643</v>
      </c>
      <c r="F28" s="23"/>
    </row>
    <row r="29" spans="2:6" x14ac:dyDescent="0.25">
      <c r="C29" s="23"/>
      <c r="F29" s="23"/>
    </row>
    <row r="30" spans="2:6" x14ac:dyDescent="0.25">
      <c r="C30" s="25"/>
      <c r="F30" s="23"/>
    </row>
    <row r="31" spans="2:6" x14ac:dyDescent="0.25">
      <c r="C31" s="23"/>
      <c r="F31" s="23"/>
    </row>
    <row r="32" spans="2:6" x14ac:dyDescent="0.25">
      <c r="C32" s="23"/>
      <c r="F32" s="23"/>
    </row>
    <row r="33" spans="2:6" x14ac:dyDescent="0.25">
      <c r="B33" s="2">
        <f>SUM(B25:B32)</f>
        <v>207643</v>
      </c>
      <c r="C33" s="2">
        <f>SUM(C25:C32)</f>
        <v>207643</v>
      </c>
      <c r="E33" s="2">
        <f>SUM(E25:E32)</f>
        <v>207643</v>
      </c>
      <c r="F33" s="2">
        <f>SUM(F25:F32)</f>
        <v>207643</v>
      </c>
    </row>
    <row r="34" spans="2:6" x14ac:dyDescent="0.25">
      <c r="C34" s="34">
        <f>+B33-C33</f>
        <v>0</v>
      </c>
      <c r="D34" s="35"/>
      <c r="E34" s="34">
        <f>+F33-E33</f>
        <v>0</v>
      </c>
    </row>
    <row r="35" spans="2:6" x14ac:dyDescent="0.25">
      <c r="B35" s="47" t="s">
        <v>40</v>
      </c>
      <c r="C35" s="47"/>
      <c r="E35" s="45" t="s">
        <v>37</v>
      </c>
      <c r="F35" s="45"/>
    </row>
    <row r="36" spans="2:6" ht="15.75" thickBot="1" x14ac:dyDescent="0.3">
      <c r="B36" s="48" t="s">
        <v>26</v>
      </c>
      <c r="C36" s="48"/>
      <c r="E36" s="46" t="s">
        <v>34</v>
      </c>
      <c r="F36" s="46"/>
    </row>
    <row r="37" spans="2:6" x14ac:dyDescent="0.25">
      <c r="B37" s="12">
        <v>5000</v>
      </c>
      <c r="C37" s="38">
        <f>+F37</f>
        <v>5000</v>
      </c>
      <c r="E37" s="2"/>
      <c r="F37" s="24">
        <f>+C25</f>
        <v>5000</v>
      </c>
    </row>
    <row r="38" spans="2:6" x14ac:dyDescent="0.25">
      <c r="B38" s="12">
        <f>+Parcial!J54</f>
        <v>7000</v>
      </c>
      <c r="C38" s="39">
        <f>+B38</f>
        <v>7000</v>
      </c>
      <c r="F38" s="25">
        <f>+C26</f>
        <v>7000</v>
      </c>
    </row>
    <row r="39" spans="2:6" x14ac:dyDescent="0.25">
      <c r="B39" s="12">
        <f>+Parcial!J60</f>
        <v>10000</v>
      </c>
      <c r="C39" s="39">
        <f>+F39</f>
        <v>10000</v>
      </c>
      <c r="F39" s="25">
        <f>+E27</f>
        <v>10000</v>
      </c>
    </row>
    <row r="40" spans="2:6" x14ac:dyDescent="0.25">
      <c r="B40" s="10"/>
      <c r="C40" s="40"/>
      <c r="F40" s="23"/>
    </row>
    <row r="41" spans="2:6" x14ac:dyDescent="0.25">
      <c r="B41" s="10"/>
      <c r="C41" s="41"/>
      <c r="F41" s="33">
        <f>SUM(F37:F40)</f>
        <v>22000</v>
      </c>
    </row>
    <row r="42" spans="2:6" x14ac:dyDescent="0.25">
      <c r="B42" s="2">
        <f>SUM(B37:B41)</f>
        <v>22000</v>
      </c>
      <c r="C42" s="2">
        <f>SUM(C37:C41)</f>
        <v>22000</v>
      </c>
    </row>
    <row r="43" spans="2:6" x14ac:dyDescent="0.25">
      <c r="B43" s="43">
        <f>+B42-C42</f>
        <v>0</v>
      </c>
    </row>
  </sheetData>
  <mergeCells count="16">
    <mergeCell ref="B1:C1"/>
    <mergeCell ref="E1:F1"/>
    <mergeCell ref="E13:F13"/>
    <mergeCell ref="B13:C13"/>
    <mergeCell ref="B14:C14"/>
    <mergeCell ref="E36:F36"/>
    <mergeCell ref="B35:C35"/>
    <mergeCell ref="B36:C36"/>
    <mergeCell ref="B2:C2"/>
    <mergeCell ref="E2:F2"/>
    <mergeCell ref="E14:F14"/>
    <mergeCell ref="B23:C23"/>
    <mergeCell ref="E23:F23"/>
    <mergeCell ref="B24:C24"/>
    <mergeCell ref="E24:F24"/>
    <mergeCell ref="E35:F3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B0533-10D9-441D-B13E-79950A2468EC}">
  <dimension ref="A1:K127"/>
  <sheetViews>
    <sheetView showGridLines="0" topLeftCell="A6" zoomScale="250" zoomScaleNormal="250" workbookViewId="0">
      <pane ySplit="1" topLeftCell="A7" activePane="bottomLeft" state="frozen"/>
      <selection activeCell="A6" sqref="A6"/>
      <selection pane="bottomLeft" activeCell="C12" sqref="C12"/>
    </sheetView>
  </sheetViews>
  <sheetFormatPr baseColWidth="10" defaultRowHeight="15" x14ac:dyDescent="0.25"/>
  <cols>
    <col min="3" max="3" width="8.28515625" customWidth="1"/>
    <col min="4" max="5" width="9.140625" customWidth="1"/>
    <col min="6" max="6" width="0.7109375" customWidth="1"/>
    <col min="8" max="8" width="8" customWidth="1"/>
    <col min="9" max="9" width="11.140625" customWidth="1"/>
  </cols>
  <sheetData>
    <row r="1" spans="1:11" x14ac:dyDescent="0.25">
      <c r="E1" t="s">
        <v>4</v>
      </c>
    </row>
    <row r="2" spans="1:11" x14ac:dyDescent="0.25">
      <c r="A2" t="s">
        <v>3</v>
      </c>
      <c r="E2" s="2">
        <v>207643</v>
      </c>
      <c r="F2" s="2"/>
      <c r="G2" s="2"/>
      <c r="H2" s="2"/>
      <c r="I2" s="2"/>
      <c r="J2" s="2"/>
    </row>
    <row r="3" spans="1:11" x14ac:dyDescent="0.25">
      <c r="A3" s="10" t="s">
        <v>0</v>
      </c>
      <c r="B3" s="11">
        <v>43980</v>
      </c>
      <c r="C3" s="10"/>
      <c r="D3" s="10"/>
      <c r="E3" s="12">
        <f>+E2</f>
        <v>207643</v>
      </c>
      <c r="F3" s="12"/>
      <c r="G3" s="12" t="s">
        <v>5</v>
      </c>
      <c r="H3" s="12"/>
      <c r="I3" s="2"/>
      <c r="J3" s="2"/>
    </row>
    <row r="4" spans="1:11" x14ac:dyDescent="0.25">
      <c r="A4" t="s">
        <v>1</v>
      </c>
      <c r="B4" s="1">
        <v>43966</v>
      </c>
      <c r="C4" s="14" t="s">
        <v>2</v>
      </c>
      <c r="E4" s="4">
        <f>+E2*1.2</f>
        <v>249171.59999999998</v>
      </c>
      <c r="F4" s="4"/>
      <c r="G4" s="2" t="s">
        <v>5</v>
      </c>
      <c r="H4" s="2"/>
      <c r="I4" s="3" t="s">
        <v>6</v>
      </c>
      <c r="J4" s="2" t="s">
        <v>7</v>
      </c>
    </row>
    <row r="5" spans="1:11" x14ac:dyDescent="0.25">
      <c r="E5" s="2"/>
      <c r="F5" s="2"/>
      <c r="G5" s="2"/>
      <c r="H5" s="2"/>
      <c r="I5" s="3" t="s">
        <v>9</v>
      </c>
      <c r="J5" s="2" t="s">
        <v>8</v>
      </c>
    </row>
    <row r="6" spans="1:11" x14ac:dyDescent="0.25">
      <c r="A6" s="6" t="s">
        <v>10</v>
      </c>
      <c r="B6" s="6"/>
      <c r="C6" s="7" t="s">
        <v>11</v>
      </c>
      <c r="D6" s="6" t="s">
        <v>12</v>
      </c>
      <c r="E6" s="8"/>
      <c r="F6" s="8"/>
      <c r="G6" s="8"/>
      <c r="H6" s="8"/>
      <c r="I6" s="9">
        <v>43830</v>
      </c>
      <c r="J6" s="2"/>
    </row>
    <row r="7" spans="1:11" ht="6" customHeight="1" x14ac:dyDescent="0.25">
      <c r="E7" s="2"/>
      <c r="F7" s="15"/>
      <c r="G7" s="2"/>
      <c r="H7" s="2"/>
      <c r="I7" s="2"/>
      <c r="J7" s="2"/>
    </row>
    <row r="8" spans="1:11" x14ac:dyDescent="0.25">
      <c r="A8" t="s">
        <v>13</v>
      </c>
      <c r="B8" t="s">
        <v>18</v>
      </c>
      <c r="E8" s="2"/>
      <c r="F8" s="15"/>
      <c r="G8" t="s">
        <v>17</v>
      </c>
      <c r="H8" t="s">
        <v>19</v>
      </c>
      <c r="K8" s="2"/>
    </row>
    <row r="9" spans="1:11" x14ac:dyDescent="0.25">
      <c r="A9" s="1">
        <v>43830</v>
      </c>
      <c r="B9" s="5" t="s">
        <v>16</v>
      </c>
      <c r="E9" s="2"/>
      <c r="F9" s="15"/>
      <c r="G9" s="1">
        <v>43830</v>
      </c>
      <c r="H9" s="5" t="s">
        <v>16</v>
      </c>
      <c r="K9" s="2"/>
    </row>
    <row r="10" spans="1:11" x14ac:dyDescent="0.25">
      <c r="A10" s="18" t="s">
        <v>23</v>
      </c>
      <c r="B10" t="s">
        <v>14</v>
      </c>
      <c r="D10" s="2">
        <f>+E2</f>
        <v>207643</v>
      </c>
      <c r="E10" s="2"/>
      <c r="F10" s="15"/>
      <c r="G10" s="18" t="s">
        <v>25</v>
      </c>
      <c r="H10" t="s">
        <v>20</v>
      </c>
      <c r="J10" s="2">
        <f>+E3</f>
        <v>207643</v>
      </c>
      <c r="K10" s="2"/>
    </row>
    <row r="11" spans="1:11" x14ac:dyDescent="0.25">
      <c r="A11" s="18" t="s">
        <v>24</v>
      </c>
      <c r="B11" s="13" t="s">
        <v>15</v>
      </c>
      <c r="E11" s="2">
        <f>+D10</f>
        <v>207643</v>
      </c>
      <c r="F11" s="15"/>
      <c r="G11" s="18" t="s">
        <v>24</v>
      </c>
      <c r="H11" s="13" t="s">
        <v>15</v>
      </c>
      <c r="K11" s="2">
        <f>+J10</f>
        <v>207643</v>
      </c>
    </row>
    <row r="12" spans="1:11" x14ac:dyDescent="0.25">
      <c r="E12" s="2"/>
      <c r="F12" s="15"/>
      <c r="G12" s="2"/>
      <c r="H12" s="2"/>
      <c r="I12" s="2"/>
      <c r="J12" s="2"/>
    </row>
    <row r="13" spans="1:11" x14ac:dyDescent="0.25">
      <c r="A13" s="17" t="s">
        <v>28</v>
      </c>
      <c r="B13" s="17"/>
      <c r="C13" s="17"/>
      <c r="D13" s="17"/>
      <c r="E13" s="4"/>
      <c r="F13" s="15"/>
      <c r="G13" s="17" t="s">
        <v>22</v>
      </c>
      <c r="H13" s="4"/>
      <c r="I13" s="4"/>
      <c r="J13" s="4"/>
      <c r="K13" s="4"/>
    </row>
    <row r="14" spans="1:11" x14ac:dyDescent="0.25">
      <c r="A14" s="1">
        <v>43980</v>
      </c>
      <c r="B14" s="5" t="s">
        <v>16</v>
      </c>
      <c r="E14" s="2"/>
      <c r="F14" s="15"/>
      <c r="G14" s="1">
        <v>43980</v>
      </c>
      <c r="H14" s="5" t="s">
        <v>16</v>
      </c>
      <c r="I14" s="2"/>
      <c r="J14" s="2"/>
    </row>
    <row r="15" spans="1:11" x14ac:dyDescent="0.25">
      <c r="A15" s="18" t="s">
        <v>24</v>
      </c>
      <c r="B15" t="s">
        <v>15</v>
      </c>
      <c r="D15" s="2">
        <f>+E11</f>
        <v>207643</v>
      </c>
      <c r="E15" s="2"/>
      <c r="F15" s="15"/>
      <c r="G15" s="18" t="s">
        <v>24</v>
      </c>
      <c r="H15" t="s">
        <v>15</v>
      </c>
      <c r="I15" s="2"/>
      <c r="J15" s="2">
        <f>+J10</f>
        <v>207643</v>
      </c>
    </row>
    <row r="16" spans="1:11" x14ac:dyDescent="0.25">
      <c r="A16" s="18" t="s">
        <v>23</v>
      </c>
      <c r="B16" s="13" t="s">
        <v>21</v>
      </c>
      <c r="E16" s="2">
        <f>+D15</f>
        <v>207643</v>
      </c>
      <c r="F16" s="15"/>
      <c r="G16" s="18" t="s">
        <v>23</v>
      </c>
      <c r="H16" s="13" t="s">
        <v>21</v>
      </c>
      <c r="I16" s="2"/>
      <c r="J16" s="2"/>
      <c r="K16" s="2">
        <f>+K11</f>
        <v>207643</v>
      </c>
    </row>
    <row r="17" spans="1:11" ht="3" customHeight="1" x14ac:dyDescent="0.25">
      <c r="A17" s="21"/>
      <c r="B17" s="19"/>
      <c r="C17" s="19"/>
      <c r="D17" s="19"/>
      <c r="E17" s="20"/>
      <c r="F17" s="20"/>
      <c r="G17" s="21"/>
      <c r="H17" s="20"/>
      <c r="I17" s="20"/>
      <c r="J17" s="20"/>
      <c r="K17" s="19"/>
    </row>
    <row r="18" spans="1:11" x14ac:dyDescent="0.25">
      <c r="A18" s="22">
        <v>44012</v>
      </c>
      <c r="B18" s="5" t="s">
        <v>16</v>
      </c>
      <c r="E18" s="2"/>
      <c r="F18" s="15"/>
      <c r="G18" s="22"/>
      <c r="H18" s="5"/>
      <c r="J18" s="2"/>
    </row>
    <row r="19" spans="1:11" x14ac:dyDescent="0.25">
      <c r="A19" s="18" t="s">
        <v>25</v>
      </c>
      <c r="B19" t="s">
        <v>26</v>
      </c>
      <c r="D19" s="2">
        <v>50000</v>
      </c>
      <c r="E19" s="2"/>
      <c r="F19" s="15"/>
      <c r="G19" s="18"/>
      <c r="J19" s="2"/>
      <c r="K19" s="2"/>
    </row>
    <row r="20" spans="1:11" x14ac:dyDescent="0.25">
      <c r="A20" s="18" t="s">
        <v>24</v>
      </c>
      <c r="B20" s="13" t="s">
        <v>27</v>
      </c>
      <c r="D20" s="2"/>
      <c r="E20" s="2">
        <f>+D19</f>
        <v>50000</v>
      </c>
      <c r="F20" s="15"/>
      <c r="G20" s="18"/>
      <c r="H20" s="13"/>
      <c r="J20" s="2"/>
      <c r="K20" s="2"/>
    </row>
    <row r="21" spans="1:11" ht="3" customHeight="1" x14ac:dyDescent="0.25">
      <c r="A21" s="21"/>
      <c r="B21" s="19"/>
      <c r="C21" s="19"/>
      <c r="D21" s="19"/>
      <c r="E21" s="20"/>
      <c r="F21" s="20"/>
      <c r="G21" s="21"/>
      <c r="H21" s="20"/>
      <c r="I21" s="20"/>
      <c r="J21" s="20"/>
      <c r="K21" s="19"/>
    </row>
    <row r="22" spans="1:11" x14ac:dyDescent="0.25">
      <c r="A22" s="22">
        <v>44032</v>
      </c>
      <c r="B22" s="5" t="s">
        <v>16</v>
      </c>
      <c r="E22" s="2"/>
      <c r="F22" s="15"/>
      <c r="G22" s="22"/>
      <c r="H22" s="5"/>
      <c r="J22" s="2"/>
    </row>
    <row r="23" spans="1:11" x14ac:dyDescent="0.25">
      <c r="A23" s="18" t="s">
        <v>24</v>
      </c>
      <c r="B23" t="s">
        <v>27</v>
      </c>
      <c r="D23" s="2">
        <f>+D19</f>
        <v>50000</v>
      </c>
      <c r="E23" s="2"/>
      <c r="F23" s="15"/>
      <c r="G23" s="18"/>
      <c r="H23" s="2"/>
      <c r="I23" s="2"/>
      <c r="J23" s="2"/>
      <c r="K23" s="2"/>
    </row>
    <row r="24" spans="1:11" x14ac:dyDescent="0.25">
      <c r="A24" s="18" t="s">
        <v>23</v>
      </c>
      <c r="B24" s="13" t="str">
        <f>+B10</f>
        <v>IUE por Compensar</v>
      </c>
      <c r="D24" s="2"/>
      <c r="E24" s="2">
        <f>+D23</f>
        <v>50000</v>
      </c>
      <c r="F24" s="16"/>
      <c r="G24" s="18"/>
      <c r="J24" s="2"/>
      <c r="K24" s="2"/>
    </row>
    <row r="25" spans="1:11" x14ac:dyDescent="0.25">
      <c r="A25" s="18"/>
      <c r="D25" s="2"/>
      <c r="E25" s="2"/>
      <c r="F25" s="16"/>
      <c r="G25" s="18"/>
      <c r="J25" s="2"/>
      <c r="K25" s="2"/>
    </row>
    <row r="26" spans="1:11" x14ac:dyDescent="0.25">
      <c r="A26" s="22">
        <v>44063</v>
      </c>
      <c r="B26" s="5" t="s">
        <v>16</v>
      </c>
      <c r="E26" s="2"/>
      <c r="F26" s="16"/>
      <c r="G26" s="18"/>
      <c r="J26" s="2"/>
      <c r="K26" s="2"/>
    </row>
    <row r="27" spans="1:11" x14ac:dyDescent="0.25">
      <c r="A27" s="18" t="s">
        <v>24</v>
      </c>
      <c r="B27" t="s">
        <v>27</v>
      </c>
      <c r="D27" s="2">
        <v>130000</v>
      </c>
      <c r="E27" s="2"/>
      <c r="F27" s="16"/>
      <c r="G27" s="18"/>
      <c r="J27" s="2"/>
      <c r="K27" s="2"/>
    </row>
    <row r="28" spans="1:11" x14ac:dyDescent="0.25">
      <c r="A28" s="18" t="s">
        <v>23</v>
      </c>
      <c r="B28" s="13" t="str">
        <f>+B24</f>
        <v>IUE por Compensar</v>
      </c>
      <c r="D28" s="2"/>
      <c r="E28" s="2">
        <f>+D27</f>
        <v>130000</v>
      </c>
      <c r="F28" s="16"/>
      <c r="G28" s="18"/>
      <c r="J28" s="2"/>
      <c r="K28" s="2"/>
    </row>
    <row r="29" spans="1:11" x14ac:dyDescent="0.25">
      <c r="A29" s="18"/>
      <c r="D29" s="2"/>
      <c r="E29" s="2"/>
      <c r="F29" s="16"/>
      <c r="G29" s="18"/>
      <c r="J29" s="2"/>
      <c r="K29" s="2"/>
    </row>
    <row r="30" spans="1:11" x14ac:dyDescent="0.25">
      <c r="A30" s="22">
        <v>44094</v>
      </c>
      <c r="B30" s="5" t="s">
        <v>16</v>
      </c>
      <c r="E30" s="2"/>
      <c r="F30" s="16"/>
      <c r="G30" s="18"/>
      <c r="J30" s="2"/>
      <c r="K30" s="2"/>
    </row>
    <row r="31" spans="1:11" x14ac:dyDescent="0.25">
      <c r="A31" s="18" t="s">
        <v>24</v>
      </c>
      <c r="B31" t="s">
        <v>27</v>
      </c>
      <c r="D31" s="2">
        <v>150000</v>
      </c>
      <c r="E31" s="2"/>
      <c r="F31" s="16"/>
      <c r="G31" s="18"/>
      <c r="J31" s="2"/>
      <c r="K31" s="2"/>
    </row>
    <row r="32" spans="1:11" x14ac:dyDescent="0.25">
      <c r="A32" s="18" t="s">
        <v>23</v>
      </c>
      <c r="B32" s="13" t="str">
        <f>+B28</f>
        <v>IUE por Compensar</v>
      </c>
      <c r="D32" s="2"/>
      <c r="E32" s="2">
        <v>27643</v>
      </c>
      <c r="F32" s="16"/>
      <c r="G32" s="18"/>
      <c r="J32" s="2"/>
      <c r="K32" s="2"/>
    </row>
    <row r="33" spans="1:11" x14ac:dyDescent="0.25">
      <c r="A33" s="18" t="s">
        <v>23</v>
      </c>
      <c r="B33" s="13" t="s">
        <v>21</v>
      </c>
      <c r="D33" s="2"/>
      <c r="E33" s="2">
        <f>+D31-E32</f>
        <v>122357</v>
      </c>
      <c r="F33" s="16"/>
      <c r="G33" s="18"/>
      <c r="J33" s="2"/>
      <c r="K33" s="2"/>
    </row>
    <row r="34" spans="1:11" x14ac:dyDescent="0.25">
      <c r="A34" s="18"/>
      <c r="D34" s="2"/>
      <c r="E34" s="2"/>
      <c r="F34" s="16"/>
      <c r="G34" s="18"/>
      <c r="J34" s="2"/>
      <c r="K34" s="2"/>
    </row>
    <row r="35" spans="1:11" x14ac:dyDescent="0.25">
      <c r="A35" s="18"/>
      <c r="D35" s="2"/>
      <c r="E35" s="2"/>
      <c r="F35" s="16"/>
      <c r="G35" s="18"/>
      <c r="J35" s="2"/>
      <c r="K35" s="2"/>
    </row>
    <row r="36" spans="1:11" x14ac:dyDescent="0.25">
      <c r="A36" s="18"/>
      <c r="D36" s="2"/>
      <c r="E36" s="2"/>
      <c r="F36" s="16"/>
      <c r="G36" s="18"/>
      <c r="J36" s="2"/>
      <c r="K36" s="2"/>
    </row>
    <row r="37" spans="1:11" x14ac:dyDescent="0.25">
      <c r="A37" s="18"/>
      <c r="D37" s="2"/>
      <c r="E37" s="2"/>
      <c r="F37" s="16"/>
      <c r="G37" s="18"/>
      <c r="J37" s="2"/>
      <c r="K37" s="2"/>
    </row>
    <row r="38" spans="1:11" x14ac:dyDescent="0.25">
      <c r="A38" s="18"/>
      <c r="D38" s="2"/>
      <c r="E38" s="2"/>
      <c r="F38" s="16"/>
      <c r="G38" s="18"/>
      <c r="J38" s="2"/>
      <c r="K38" s="2"/>
    </row>
    <row r="39" spans="1:11" x14ac:dyDescent="0.25">
      <c r="A39" s="18"/>
      <c r="D39" s="2"/>
      <c r="E39" s="2"/>
      <c r="F39" s="16"/>
      <c r="G39" s="18"/>
      <c r="J39" s="2"/>
      <c r="K39" s="2"/>
    </row>
    <row r="40" spans="1:11" x14ac:dyDescent="0.25">
      <c r="A40" s="44" t="s">
        <v>29</v>
      </c>
      <c r="B40" s="44"/>
      <c r="C40" s="44"/>
      <c r="D40" s="44"/>
      <c r="E40" s="44"/>
      <c r="F40" s="16"/>
      <c r="G40" s="18"/>
      <c r="J40" s="2"/>
      <c r="K40" s="2"/>
    </row>
    <row r="41" spans="1:11" x14ac:dyDescent="0.25">
      <c r="A41" s="22">
        <v>44032</v>
      </c>
      <c r="B41" s="5" t="s">
        <v>16</v>
      </c>
      <c r="E41" s="2"/>
      <c r="F41" s="16"/>
      <c r="G41" s="18"/>
      <c r="J41" s="2"/>
      <c r="K41" s="2"/>
    </row>
    <row r="42" spans="1:11" x14ac:dyDescent="0.25">
      <c r="A42" s="18" t="s">
        <v>24</v>
      </c>
      <c r="B42" t="s">
        <v>27</v>
      </c>
      <c r="D42" s="2">
        <v>5000</v>
      </c>
      <c r="E42" s="2"/>
      <c r="F42" s="16"/>
      <c r="G42" s="18"/>
      <c r="J42" s="2"/>
      <c r="K42" s="2"/>
    </row>
    <row r="43" spans="1:11" x14ac:dyDescent="0.25">
      <c r="A43" s="18" t="s">
        <v>23</v>
      </c>
      <c r="B43" s="13" t="str">
        <f>+B32</f>
        <v>IUE por Compensar</v>
      </c>
      <c r="D43" s="2"/>
      <c r="E43" s="2">
        <f>+D42</f>
        <v>5000</v>
      </c>
      <c r="F43" s="16"/>
      <c r="G43" s="18"/>
      <c r="J43" s="2"/>
      <c r="K43" s="2"/>
    </row>
    <row r="44" spans="1:11" x14ac:dyDescent="0.25">
      <c r="A44" s="18"/>
      <c r="D44" s="2"/>
      <c r="E44" s="2"/>
      <c r="F44" s="16"/>
      <c r="G44" s="18"/>
      <c r="J44" s="2"/>
      <c r="K44" s="2"/>
    </row>
    <row r="45" spans="1:11" x14ac:dyDescent="0.25">
      <c r="A45" s="22">
        <v>44063</v>
      </c>
      <c r="B45" s="5" t="s">
        <v>16</v>
      </c>
      <c r="E45" s="2"/>
      <c r="F45" s="16"/>
      <c r="G45" s="18"/>
      <c r="J45" s="2"/>
      <c r="K45" s="2"/>
    </row>
    <row r="46" spans="1:11" x14ac:dyDescent="0.25">
      <c r="A46" s="18" t="s">
        <v>24</v>
      </c>
      <c r="B46" t="s">
        <v>27</v>
      </c>
      <c r="D46" s="2">
        <v>4000</v>
      </c>
      <c r="E46" s="2"/>
      <c r="F46" s="16"/>
      <c r="G46" s="18"/>
      <c r="J46" s="2"/>
      <c r="K46" s="2"/>
    </row>
    <row r="47" spans="1:11" x14ac:dyDescent="0.25">
      <c r="A47" s="18" t="s">
        <v>23</v>
      </c>
      <c r="B47" s="13" t="str">
        <f>+B43</f>
        <v>IUE por Compensar</v>
      </c>
      <c r="D47" s="2"/>
      <c r="E47" s="2">
        <f>+D46</f>
        <v>4000</v>
      </c>
      <c r="F47" s="16"/>
      <c r="G47" s="18"/>
      <c r="J47" s="2"/>
      <c r="K47" s="2"/>
    </row>
    <row r="48" spans="1:11" x14ac:dyDescent="0.25">
      <c r="A48" s="18"/>
      <c r="D48" s="2"/>
      <c r="E48" s="2"/>
      <c r="F48" s="16"/>
      <c r="J48" s="2"/>
      <c r="K48" s="2"/>
    </row>
    <row r="49" spans="1:11" x14ac:dyDescent="0.25">
      <c r="A49" s="22">
        <v>44094</v>
      </c>
      <c r="B49" s="5" t="s">
        <v>16</v>
      </c>
      <c r="E49" s="2"/>
      <c r="F49" s="16"/>
      <c r="J49" s="2"/>
      <c r="K49" s="2"/>
    </row>
    <row r="50" spans="1:11" x14ac:dyDescent="0.25">
      <c r="A50" s="18" t="s">
        <v>24</v>
      </c>
      <c r="B50" t="s">
        <v>27</v>
      </c>
      <c r="D50" s="2">
        <v>15000</v>
      </c>
      <c r="E50" s="2"/>
      <c r="F50" s="16"/>
      <c r="J50" s="2"/>
      <c r="K50" s="2"/>
    </row>
    <row r="51" spans="1:11" x14ac:dyDescent="0.25">
      <c r="A51" s="18" t="s">
        <v>23</v>
      </c>
      <c r="B51" s="13" t="str">
        <f>+B47</f>
        <v>IUE por Compensar</v>
      </c>
      <c r="D51" s="2"/>
      <c r="E51" s="2">
        <f>+D50</f>
        <v>15000</v>
      </c>
      <c r="F51" s="16"/>
      <c r="J51" s="2"/>
      <c r="K51" s="2"/>
    </row>
    <row r="52" spans="1:11" x14ac:dyDescent="0.25">
      <c r="A52" s="18"/>
      <c r="B52" s="13"/>
      <c r="D52" s="2"/>
      <c r="E52" s="2"/>
      <c r="F52" s="16"/>
      <c r="J52" s="2"/>
      <c r="K52" s="2"/>
    </row>
    <row r="53" spans="1:11" x14ac:dyDescent="0.25">
      <c r="A53" s="22">
        <v>44247</v>
      </c>
      <c r="B53" s="5" t="s">
        <v>16</v>
      </c>
      <c r="E53" s="2"/>
      <c r="F53" s="16"/>
      <c r="J53" s="2"/>
      <c r="K53" s="2"/>
    </row>
    <row r="54" spans="1:11" x14ac:dyDescent="0.25">
      <c r="A54" s="18" t="s">
        <v>24</v>
      </c>
      <c r="B54" t="s">
        <v>27</v>
      </c>
      <c r="D54" s="2">
        <v>7000</v>
      </c>
      <c r="E54" s="2"/>
      <c r="F54" s="16"/>
      <c r="J54" s="2"/>
      <c r="K54" s="2"/>
    </row>
    <row r="55" spans="1:11" x14ac:dyDescent="0.25">
      <c r="A55" s="18" t="s">
        <v>23</v>
      </c>
      <c r="B55" s="13" t="str">
        <f>+B51</f>
        <v>IUE por Compensar</v>
      </c>
      <c r="D55" s="2"/>
      <c r="E55" s="2">
        <f>+D54</f>
        <v>7000</v>
      </c>
      <c r="F55" s="16"/>
      <c r="J55" s="2"/>
      <c r="K55" s="2"/>
    </row>
    <row r="56" spans="1:11" x14ac:dyDescent="0.25">
      <c r="A56" s="18"/>
      <c r="D56" s="2"/>
      <c r="E56" s="2"/>
      <c r="F56" s="16"/>
      <c r="J56" s="2"/>
      <c r="K56" s="2"/>
    </row>
    <row r="57" spans="1:11" x14ac:dyDescent="0.25">
      <c r="A57" s="22">
        <v>44275</v>
      </c>
      <c r="B57" s="5" t="s">
        <v>16</v>
      </c>
      <c r="E57" s="2"/>
      <c r="F57" s="16"/>
      <c r="J57" s="2"/>
      <c r="K57" s="2"/>
    </row>
    <row r="58" spans="1:11" x14ac:dyDescent="0.25">
      <c r="A58" s="18" t="s">
        <v>24</v>
      </c>
      <c r="B58" t="s">
        <v>27</v>
      </c>
      <c r="D58" s="2">
        <v>9000</v>
      </c>
      <c r="E58" s="2"/>
      <c r="F58" s="16"/>
      <c r="J58" s="2"/>
      <c r="K58" s="2"/>
    </row>
    <row r="59" spans="1:11" x14ac:dyDescent="0.25">
      <c r="A59" s="18" t="s">
        <v>23</v>
      </c>
      <c r="B59" s="13" t="str">
        <f>+B55</f>
        <v>IUE por Compensar</v>
      </c>
      <c r="D59" s="2"/>
      <c r="E59" s="2">
        <f>+D58</f>
        <v>9000</v>
      </c>
      <c r="F59" s="16"/>
      <c r="J59" s="2"/>
      <c r="K59" s="2"/>
    </row>
    <row r="60" spans="1:11" x14ac:dyDescent="0.25">
      <c r="A60" s="18"/>
      <c r="D60" s="2"/>
      <c r="E60" s="2"/>
      <c r="F60" s="16"/>
      <c r="J60" s="2"/>
      <c r="K60" s="2"/>
    </row>
    <row r="61" spans="1:11" x14ac:dyDescent="0.25">
      <c r="A61" s="22">
        <v>44306</v>
      </c>
      <c r="B61" s="5" t="s">
        <v>16</v>
      </c>
      <c r="E61" s="2"/>
      <c r="F61" s="16"/>
      <c r="J61" s="2"/>
      <c r="K61" s="2"/>
    </row>
    <row r="62" spans="1:11" x14ac:dyDescent="0.25">
      <c r="A62" s="18" t="s">
        <v>24</v>
      </c>
      <c r="B62" t="s">
        <v>27</v>
      </c>
      <c r="D62" s="2">
        <v>7000</v>
      </c>
      <c r="E62" s="2"/>
      <c r="F62" s="16"/>
      <c r="J62" s="2"/>
      <c r="K62" s="2"/>
    </row>
    <row r="63" spans="1:11" x14ac:dyDescent="0.25">
      <c r="A63" s="18" t="s">
        <v>23</v>
      </c>
      <c r="B63" s="13" t="str">
        <f>+B59</f>
        <v>IUE por Compensar</v>
      </c>
      <c r="D63" s="2"/>
      <c r="E63" s="2">
        <f>+D62</f>
        <v>7000</v>
      </c>
      <c r="F63" s="16"/>
      <c r="J63" s="2"/>
      <c r="K63" s="2"/>
    </row>
    <row r="64" spans="1:11" x14ac:dyDescent="0.25">
      <c r="A64" s="18"/>
      <c r="B64" s="13"/>
      <c r="D64" s="2"/>
      <c r="E64" s="2"/>
      <c r="F64" s="16"/>
      <c r="J64" s="2"/>
      <c r="K64" s="2"/>
    </row>
    <row r="65" spans="1:11" x14ac:dyDescent="0.25">
      <c r="A65" s="22">
        <v>44316</v>
      </c>
      <c r="B65" s="5" t="s">
        <v>16</v>
      </c>
      <c r="E65" s="2"/>
      <c r="F65" s="16"/>
      <c r="J65" s="2"/>
      <c r="K65" s="2"/>
    </row>
    <row r="66" spans="1:11" x14ac:dyDescent="0.25">
      <c r="A66" s="18" t="s">
        <v>24</v>
      </c>
      <c r="B66" t="s">
        <v>27</v>
      </c>
      <c r="D66" s="2">
        <v>17000</v>
      </c>
      <c r="E66" s="2"/>
      <c r="F66" s="16"/>
      <c r="J66" s="2"/>
      <c r="K66" s="2"/>
    </row>
    <row r="67" spans="1:11" x14ac:dyDescent="0.25">
      <c r="A67" s="18" t="s">
        <v>23</v>
      </c>
      <c r="B67" s="13" t="str">
        <f>+B63</f>
        <v>IUE por Compensar</v>
      </c>
      <c r="D67" s="2"/>
      <c r="E67" s="2">
        <f>+D66</f>
        <v>17000</v>
      </c>
      <c r="F67" s="16"/>
      <c r="J67" s="2"/>
      <c r="K67" s="2"/>
    </row>
    <row r="68" spans="1:11" x14ac:dyDescent="0.25">
      <c r="A68" s="18"/>
      <c r="B68" s="13"/>
      <c r="D68" s="2"/>
      <c r="E68" s="2"/>
      <c r="F68" s="16"/>
      <c r="J68" s="2"/>
      <c r="K68" s="2"/>
    </row>
    <row r="69" spans="1:11" x14ac:dyDescent="0.25">
      <c r="A69" s="22">
        <v>44316</v>
      </c>
      <c r="B69" s="5" t="s">
        <v>16</v>
      </c>
      <c r="E69" s="2"/>
      <c r="F69" s="16"/>
      <c r="J69" s="2"/>
      <c r="K69" s="2"/>
    </row>
    <row r="70" spans="1:11" x14ac:dyDescent="0.25">
      <c r="A70" s="27" t="s">
        <v>30</v>
      </c>
      <c r="B70" s="28" t="s">
        <v>19</v>
      </c>
      <c r="D70" s="2">
        <f>+Hoja2!C23</f>
        <v>143643</v>
      </c>
      <c r="E70" s="2"/>
      <c r="F70" s="16"/>
      <c r="J70" s="2"/>
      <c r="K70" s="2"/>
    </row>
    <row r="71" spans="1:11" x14ac:dyDescent="0.25">
      <c r="A71" s="18" t="s">
        <v>23</v>
      </c>
      <c r="B71" s="13" t="str">
        <f>+B67</f>
        <v>IUE por Compensar</v>
      </c>
      <c r="D71" s="2"/>
      <c r="E71" s="2">
        <f>+D70</f>
        <v>143643</v>
      </c>
      <c r="F71" s="16"/>
      <c r="J71" s="2"/>
      <c r="K71" s="2"/>
    </row>
    <row r="72" spans="1:11" x14ac:dyDescent="0.25">
      <c r="A72" s="18"/>
      <c r="D72" s="2"/>
      <c r="E72" s="2"/>
      <c r="F72" s="16"/>
      <c r="J72" s="2"/>
      <c r="K72" s="2"/>
    </row>
    <row r="73" spans="1:11" x14ac:dyDescent="0.25">
      <c r="A73" s="18"/>
      <c r="D73" s="2"/>
      <c r="E73" s="2"/>
      <c r="F73" s="16"/>
      <c r="J73" s="2"/>
      <c r="K73" s="2"/>
    </row>
    <row r="74" spans="1:11" x14ac:dyDescent="0.25">
      <c r="A74" s="18"/>
      <c r="D74" s="2"/>
      <c r="E74" s="2"/>
      <c r="F74" s="16"/>
      <c r="J74" s="2"/>
      <c r="K74" s="2"/>
    </row>
    <row r="75" spans="1:11" x14ac:dyDescent="0.25">
      <c r="A75" s="18"/>
      <c r="D75" s="2"/>
      <c r="E75" s="2"/>
      <c r="F75" s="16"/>
      <c r="J75" s="2"/>
      <c r="K75" s="2"/>
    </row>
    <row r="76" spans="1:11" x14ac:dyDescent="0.25">
      <c r="A76" s="18"/>
      <c r="D76" s="2"/>
      <c r="E76" s="2"/>
      <c r="F76" s="16"/>
      <c r="J76" s="2"/>
      <c r="K76" s="2"/>
    </row>
    <row r="77" spans="1:11" x14ac:dyDescent="0.25">
      <c r="A77" s="18"/>
      <c r="D77" s="2"/>
      <c r="E77" s="2"/>
      <c r="F77" s="16"/>
      <c r="J77" s="2"/>
      <c r="K77" s="2"/>
    </row>
    <row r="78" spans="1:11" x14ac:dyDescent="0.25">
      <c r="A78" s="18"/>
      <c r="D78" s="2"/>
      <c r="E78" s="2"/>
      <c r="F78" s="16"/>
      <c r="J78" s="2"/>
      <c r="K78" s="2"/>
    </row>
    <row r="79" spans="1:11" x14ac:dyDescent="0.25">
      <c r="D79" s="2"/>
      <c r="E79" s="2"/>
      <c r="J79" s="2"/>
      <c r="K79" s="2"/>
    </row>
    <row r="80" spans="1:11" x14ac:dyDescent="0.25">
      <c r="D80" s="2"/>
      <c r="E80" s="2"/>
      <c r="J80" s="2"/>
      <c r="K80" s="2"/>
    </row>
    <row r="81" spans="4:11" x14ac:dyDescent="0.25">
      <c r="D81" s="2"/>
      <c r="E81" s="2"/>
      <c r="J81" s="2"/>
      <c r="K81" s="2"/>
    </row>
    <row r="82" spans="4:11" x14ac:dyDescent="0.25">
      <c r="D82" s="2"/>
      <c r="E82" s="2"/>
      <c r="J82" s="2"/>
      <c r="K82" s="2"/>
    </row>
    <row r="83" spans="4:11" x14ac:dyDescent="0.25">
      <c r="D83" s="2"/>
      <c r="E83" s="2"/>
      <c r="J83" s="2"/>
      <c r="K83" s="2"/>
    </row>
    <row r="84" spans="4:11" x14ac:dyDescent="0.25">
      <c r="D84" s="2"/>
      <c r="E84" s="2"/>
      <c r="J84" s="2"/>
      <c r="K84" s="2"/>
    </row>
    <row r="85" spans="4:11" x14ac:dyDescent="0.25">
      <c r="D85" s="2"/>
      <c r="E85" s="2"/>
      <c r="J85" s="2"/>
      <c r="K85" s="2"/>
    </row>
    <row r="86" spans="4:11" x14ac:dyDescent="0.25">
      <c r="D86" s="2"/>
      <c r="E86" s="2"/>
      <c r="J86" s="2"/>
      <c r="K86" s="2"/>
    </row>
    <row r="87" spans="4:11" x14ac:dyDescent="0.25">
      <c r="D87" s="2"/>
      <c r="E87" s="2"/>
      <c r="J87" s="2"/>
      <c r="K87" s="2"/>
    </row>
    <row r="88" spans="4:11" x14ac:dyDescent="0.25">
      <c r="D88" s="2"/>
      <c r="E88" s="2"/>
      <c r="J88" s="2"/>
      <c r="K88" s="2"/>
    </row>
    <row r="89" spans="4:11" x14ac:dyDescent="0.25">
      <c r="D89" s="2"/>
      <c r="E89" s="2"/>
      <c r="J89" s="2"/>
      <c r="K89" s="2"/>
    </row>
    <row r="90" spans="4:11" x14ac:dyDescent="0.25">
      <c r="D90" s="2"/>
      <c r="E90" s="2"/>
      <c r="J90" s="2"/>
      <c r="K90" s="2"/>
    </row>
    <row r="91" spans="4:11" x14ac:dyDescent="0.25">
      <c r="D91" s="2"/>
      <c r="E91" s="2"/>
      <c r="J91" s="2"/>
      <c r="K91" s="2"/>
    </row>
    <row r="92" spans="4:11" x14ac:dyDescent="0.25">
      <c r="D92" s="2"/>
      <c r="E92" s="2"/>
      <c r="J92" s="2"/>
      <c r="K92" s="2"/>
    </row>
    <row r="93" spans="4:11" x14ac:dyDescent="0.25">
      <c r="D93" s="2"/>
      <c r="E93" s="2"/>
      <c r="J93" s="2"/>
      <c r="K93" s="2"/>
    </row>
    <row r="94" spans="4:11" x14ac:dyDescent="0.25">
      <c r="D94" s="2"/>
      <c r="E94" s="2"/>
      <c r="J94" s="2"/>
      <c r="K94" s="2"/>
    </row>
    <row r="95" spans="4:11" x14ac:dyDescent="0.25">
      <c r="D95" s="2"/>
      <c r="E95" s="2"/>
      <c r="J95" s="2"/>
      <c r="K95" s="2"/>
    </row>
    <row r="96" spans="4:11" x14ac:dyDescent="0.25">
      <c r="D96" s="2"/>
      <c r="E96" s="2"/>
      <c r="J96" s="2"/>
      <c r="K96" s="2"/>
    </row>
    <row r="97" spans="4:11" x14ac:dyDescent="0.25">
      <c r="D97" s="2"/>
      <c r="E97" s="2"/>
      <c r="J97" s="2"/>
      <c r="K97" s="2"/>
    </row>
    <row r="98" spans="4:11" x14ac:dyDescent="0.25">
      <c r="D98" s="2"/>
      <c r="E98" s="2"/>
      <c r="J98" s="2"/>
      <c r="K98" s="2"/>
    </row>
    <row r="99" spans="4:11" x14ac:dyDescent="0.25">
      <c r="D99" s="2"/>
      <c r="E99" s="2"/>
      <c r="J99" s="2"/>
      <c r="K99" s="2"/>
    </row>
    <row r="100" spans="4:11" x14ac:dyDescent="0.25">
      <c r="D100" s="2"/>
      <c r="E100" s="2"/>
      <c r="J100" s="2"/>
      <c r="K100" s="2"/>
    </row>
    <row r="101" spans="4:11" x14ac:dyDescent="0.25">
      <c r="D101" s="2"/>
      <c r="E101" s="2"/>
      <c r="J101" s="2"/>
      <c r="K101" s="2"/>
    </row>
    <row r="102" spans="4:11" x14ac:dyDescent="0.25">
      <c r="D102" s="2"/>
      <c r="E102" s="2"/>
      <c r="J102" s="2"/>
      <c r="K102" s="2"/>
    </row>
    <row r="103" spans="4:11" x14ac:dyDescent="0.25">
      <c r="D103" s="2"/>
      <c r="E103" s="2"/>
      <c r="J103" s="2"/>
      <c r="K103" s="2"/>
    </row>
    <row r="104" spans="4:11" x14ac:dyDescent="0.25">
      <c r="D104" s="2"/>
      <c r="E104" s="2"/>
      <c r="J104" s="2"/>
      <c r="K104" s="2"/>
    </row>
    <row r="105" spans="4:11" x14ac:dyDescent="0.25">
      <c r="D105" s="2"/>
      <c r="E105" s="2"/>
      <c r="J105" s="2"/>
      <c r="K105" s="2"/>
    </row>
    <row r="106" spans="4:11" x14ac:dyDescent="0.25">
      <c r="D106" s="2"/>
      <c r="E106" s="2"/>
      <c r="J106" s="2"/>
      <c r="K106" s="2"/>
    </row>
    <row r="107" spans="4:11" x14ac:dyDescent="0.25">
      <c r="D107" s="2"/>
      <c r="E107" s="2"/>
      <c r="J107" s="2"/>
      <c r="K107" s="2"/>
    </row>
    <row r="108" spans="4:11" x14ac:dyDescent="0.25">
      <c r="D108" s="2"/>
      <c r="E108" s="2"/>
      <c r="J108" s="2"/>
      <c r="K108" s="2"/>
    </row>
    <row r="109" spans="4:11" x14ac:dyDescent="0.25">
      <c r="D109" s="2"/>
      <c r="E109" s="2"/>
      <c r="J109" s="2"/>
      <c r="K109" s="2"/>
    </row>
    <row r="110" spans="4:11" x14ac:dyDescent="0.25">
      <c r="D110" s="2"/>
      <c r="E110" s="2"/>
      <c r="J110" s="2"/>
      <c r="K110" s="2"/>
    </row>
    <row r="111" spans="4:11" x14ac:dyDescent="0.25">
      <c r="D111" s="2"/>
      <c r="E111" s="2"/>
      <c r="J111" s="2"/>
      <c r="K111" s="2"/>
    </row>
    <row r="112" spans="4:11" x14ac:dyDescent="0.25">
      <c r="D112" s="2"/>
      <c r="E112" s="2"/>
      <c r="J112" s="2"/>
      <c r="K112" s="2"/>
    </row>
    <row r="113" spans="4:11" x14ac:dyDescent="0.25">
      <c r="D113" s="2"/>
      <c r="E113" s="2"/>
      <c r="J113" s="2"/>
      <c r="K113" s="2"/>
    </row>
    <row r="114" spans="4:11" x14ac:dyDescent="0.25">
      <c r="D114" s="2"/>
      <c r="E114" s="2"/>
      <c r="J114" s="2"/>
      <c r="K114" s="2"/>
    </row>
    <row r="115" spans="4:11" x14ac:dyDescent="0.25">
      <c r="D115" s="2"/>
      <c r="E115" s="2"/>
      <c r="J115" s="2"/>
      <c r="K115" s="2"/>
    </row>
    <row r="116" spans="4:11" x14ac:dyDescent="0.25">
      <c r="D116" s="2"/>
      <c r="E116" s="2"/>
      <c r="J116" s="2"/>
      <c r="K116" s="2"/>
    </row>
    <row r="117" spans="4:11" x14ac:dyDescent="0.25">
      <c r="D117" s="2"/>
      <c r="E117" s="2"/>
      <c r="J117" s="2"/>
      <c r="K117" s="2"/>
    </row>
    <row r="118" spans="4:11" x14ac:dyDescent="0.25">
      <c r="D118" s="2"/>
      <c r="E118" s="2"/>
      <c r="J118" s="2"/>
      <c r="K118" s="2"/>
    </row>
    <row r="119" spans="4:11" x14ac:dyDescent="0.25">
      <c r="D119" s="2"/>
      <c r="E119" s="2"/>
      <c r="J119" s="2"/>
      <c r="K119" s="2"/>
    </row>
    <row r="120" spans="4:11" x14ac:dyDescent="0.25">
      <c r="D120" s="2"/>
      <c r="E120" s="2"/>
      <c r="J120" s="2"/>
      <c r="K120" s="2"/>
    </row>
    <row r="121" spans="4:11" x14ac:dyDescent="0.25">
      <c r="D121" s="2"/>
      <c r="E121" s="2"/>
      <c r="J121" s="2"/>
      <c r="K121" s="2"/>
    </row>
    <row r="122" spans="4:11" x14ac:dyDescent="0.25">
      <c r="D122" s="2"/>
      <c r="E122" s="2"/>
      <c r="J122" s="2"/>
      <c r="K122" s="2"/>
    </row>
    <row r="123" spans="4:11" x14ac:dyDescent="0.25">
      <c r="D123" s="2"/>
      <c r="E123" s="2"/>
      <c r="J123" s="2"/>
      <c r="K123" s="2"/>
    </row>
    <row r="124" spans="4:11" x14ac:dyDescent="0.25">
      <c r="D124" s="2"/>
      <c r="E124" s="2"/>
      <c r="J124" s="2"/>
      <c r="K124" s="2"/>
    </row>
    <row r="125" spans="4:11" x14ac:dyDescent="0.25">
      <c r="D125" s="2"/>
      <c r="E125" s="2"/>
      <c r="J125" s="2"/>
      <c r="K125" s="2"/>
    </row>
    <row r="126" spans="4:11" x14ac:dyDescent="0.25">
      <c r="D126" s="2"/>
      <c r="E126" s="2"/>
      <c r="J126" s="2"/>
      <c r="K126" s="2"/>
    </row>
    <row r="127" spans="4:11" x14ac:dyDescent="0.25">
      <c r="D127" s="2"/>
      <c r="E127" s="2"/>
      <c r="J127" s="2"/>
      <c r="K127" s="2"/>
    </row>
  </sheetData>
  <mergeCells count="1">
    <mergeCell ref="A40:E4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387C7-80E9-45D3-84F2-A22998FF329B}">
  <dimension ref="B2:C25"/>
  <sheetViews>
    <sheetView showGridLines="0" zoomScale="190" zoomScaleNormal="190" workbookViewId="0"/>
  </sheetViews>
  <sheetFormatPr baseColWidth="10" defaultRowHeight="15" x14ac:dyDescent="0.25"/>
  <sheetData>
    <row r="2" spans="2:3" ht="15.75" thickBot="1" x14ac:dyDescent="0.3">
      <c r="B2" s="49" t="s">
        <v>14</v>
      </c>
      <c r="C2" s="49"/>
    </row>
    <row r="3" spans="2:3" x14ac:dyDescent="0.25">
      <c r="B3" s="2">
        <f>+Hoja1!D10</f>
        <v>207643</v>
      </c>
      <c r="C3" s="24">
        <f>+Hoja1!E24</f>
        <v>50000</v>
      </c>
    </row>
    <row r="4" spans="2:3" x14ac:dyDescent="0.25">
      <c r="C4" s="25">
        <f>+Hoja1!E28</f>
        <v>130000</v>
      </c>
    </row>
    <row r="5" spans="2:3" x14ac:dyDescent="0.25">
      <c r="C5" s="25">
        <f>+Hoja1!E32</f>
        <v>27643</v>
      </c>
    </row>
    <row r="6" spans="2:3" x14ac:dyDescent="0.25">
      <c r="C6" s="23"/>
    </row>
    <row r="7" spans="2:3" x14ac:dyDescent="0.25">
      <c r="C7" s="23"/>
    </row>
    <row r="8" spans="2:3" x14ac:dyDescent="0.25">
      <c r="C8" s="23"/>
    </row>
    <row r="11" spans="2:3" x14ac:dyDescent="0.25">
      <c r="B11" s="2">
        <f>SUM(B3:B10)</f>
        <v>207643</v>
      </c>
      <c r="C11" s="2">
        <f>SUM(C3:C10)</f>
        <v>207643</v>
      </c>
    </row>
    <row r="12" spans="2:3" x14ac:dyDescent="0.25">
      <c r="C12" s="2">
        <f>+B11-C11</f>
        <v>0</v>
      </c>
    </row>
    <row r="15" spans="2:3" ht="15.75" thickBot="1" x14ac:dyDescent="0.3">
      <c r="B15" s="49" t="s">
        <v>14</v>
      </c>
      <c r="C15" s="49"/>
    </row>
    <row r="16" spans="2:3" x14ac:dyDescent="0.25">
      <c r="B16" s="2">
        <f>+B3</f>
        <v>207643</v>
      </c>
      <c r="C16" s="24">
        <f>+Hoja1!E43</f>
        <v>5000</v>
      </c>
    </row>
    <row r="17" spans="2:3" x14ac:dyDescent="0.25">
      <c r="C17" s="25">
        <f>+Hoja1!E47</f>
        <v>4000</v>
      </c>
    </row>
    <row r="18" spans="2:3" x14ac:dyDescent="0.25">
      <c r="C18" s="25">
        <f>+Hoja1!E51</f>
        <v>15000</v>
      </c>
    </row>
    <row r="19" spans="2:3" x14ac:dyDescent="0.25">
      <c r="C19" s="25">
        <f>+Hoja1!E55</f>
        <v>7000</v>
      </c>
    </row>
    <row r="20" spans="2:3" x14ac:dyDescent="0.25">
      <c r="C20" s="25">
        <f>+Hoja1!E59</f>
        <v>9000</v>
      </c>
    </row>
    <row r="21" spans="2:3" x14ac:dyDescent="0.25">
      <c r="C21" s="25">
        <f>+Hoja1!E63</f>
        <v>7000</v>
      </c>
    </row>
    <row r="22" spans="2:3" x14ac:dyDescent="0.25">
      <c r="C22" s="25">
        <f>+Hoja1!E67</f>
        <v>17000</v>
      </c>
    </row>
    <row r="23" spans="2:3" x14ac:dyDescent="0.25">
      <c r="C23" s="25">
        <v>143643</v>
      </c>
    </row>
    <row r="24" spans="2:3" x14ac:dyDescent="0.25">
      <c r="B24" s="2">
        <f>SUM(B16:B23)</f>
        <v>207643</v>
      </c>
      <c r="C24" s="2">
        <f>SUM(C16:C23)</f>
        <v>207643</v>
      </c>
    </row>
    <row r="25" spans="2:3" x14ac:dyDescent="0.25">
      <c r="C25" s="2">
        <f>+B24-C24</f>
        <v>0</v>
      </c>
    </row>
  </sheetData>
  <mergeCells count="2">
    <mergeCell ref="B2:C2"/>
    <mergeCell ref="B15:C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Parcial</vt:lpstr>
      <vt:lpstr>Mayores PAC41</vt:lpstr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Lic. Luis Eduardo Zuñiga Torrez</dc:creator>
  <cp:lastModifiedBy>USUARIO</cp:lastModifiedBy>
  <dcterms:created xsi:type="dcterms:W3CDTF">2020-04-07T20:17:57Z</dcterms:created>
  <dcterms:modified xsi:type="dcterms:W3CDTF">2020-04-16T01:42:43Z</dcterms:modified>
</cp:coreProperties>
</file>